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3256" windowHeight="11712" activeTab="1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IZDATAKA'!$2:$2</definedName>
    <definedName name="_xlnm.Print_Area" localSheetId="0">'OPĆI DIO'!$A$2:$F$26</definedName>
    <definedName name="_xlnm.Print_Area" localSheetId="1">'PLAN PRIHODA'!$A$1:$K$17</definedName>
    <definedName name="_xlnm.Print_Area" localSheetId="2">'PLAN RASHODA I IZDATAKA'!$A$1:$L$212</definedName>
  </definedNames>
  <calcPr calcId="124519"/>
</workbook>
</file>

<file path=xl/calcChain.xml><?xml version="1.0" encoding="utf-8"?>
<calcChain xmlns="http://schemas.openxmlformats.org/spreadsheetml/2006/main">
  <c r="D139" i="3"/>
  <c r="G98"/>
  <c r="D150"/>
  <c r="G139"/>
  <c r="F139"/>
  <c r="E201"/>
  <c r="L199"/>
  <c r="K199"/>
  <c r="J199"/>
  <c r="I199"/>
  <c r="H199"/>
  <c r="G199"/>
  <c r="F199"/>
  <c r="F201"/>
  <c r="F200" s="1"/>
  <c r="L200"/>
  <c r="K200"/>
  <c r="J200"/>
  <c r="I200"/>
  <c r="H200"/>
  <c r="G200"/>
  <c r="E200"/>
  <c r="E199" s="1"/>
  <c r="H196"/>
  <c r="H195" s="1"/>
  <c r="H194" s="1"/>
  <c r="H193" s="1"/>
  <c r="L194"/>
  <c r="L193" s="1"/>
  <c r="K194"/>
  <c r="J194"/>
  <c r="I194"/>
  <c r="G194"/>
  <c r="F194"/>
  <c r="E194"/>
  <c r="E193" s="1"/>
  <c r="L195"/>
  <c r="K195"/>
  <c r="J195"/>
  <c r="I195"/>
  <c r="F195"/>
  <c r="E195"/>
  <c r="G195"/>
  <c r="K193"/>
  <c r="J193"/>
  <c r="I193"/>
  <c r="G193"/>
  <c r="J7" i="2"/>
  <c r="D16"/>
  <c r="J13"/>
  <c r="L133" i="3"/>
  <c r="E29"/>
  <c r="E18"/>
  <c r="D15"/>
  <c r="D14" s="1"/>
  <c r="D13" s="1"/>
  <c r="D31"/>
  <c r="D30" s="1"/>
  <c r="D29" s="1"/>
  <c r="F20"/>
  <c r="I82"/>
  <c r="D86"/>
  <c r="D82"/>
  <c r="K133"/>
  <c r="J133"/>
  <c r="I133"/>
  <c r="H133"/>
  <c r="G133"/>
  <c r="F133"/>
  <c r="E133"/>
  <c r="D133"/>
  <c r="K131"/>
  <c r="K130" s="1"/>
  <c r="J131"/>
  <c r="J130" s="1"/>
  <c r="I131"/>
  <c r="I130" s="1"/>
  <c r="H131"/>
  <c r="H130" s="1"/>
  <c r="G131"/>
  <c r="G130" s="1"/>
  <c r="F131"/>
  <c r="F130" s="1"/>
  <c r="E131"/>
  <c r="D131"/>
  <c r="L131"/>
  <c r="J20"/>
  <c r="L99"/>
  <c r="L86"/>
  <c r="L14"/>
  <c r="L13" s="1"/>
  <c r="K14"/>
  <c r="K13" s="1"/>
  <c r="J15"/>
  <c r="J14" s="1"/>
  <c r="J13" s="1"/>
  <c r="I15"/>
  <c r="I14" s="1"/>
  <c r="I13" s="1"/>
  <c r="H15"/>
  <c r="H14" s="1"/>
  <c r="H13" s="1"/>
  <c r="G15"/>
  <c r="G14" s="1"/>
  <c r="G13" s="1"/>
  <c r="F15"/>
  <c r="F14" s="1"/>
  <c r="F13" s="1"/>
  <c r="E14"/>
  <c r="E13" s="1"/>
  <c r="I16" i="2"/>
  <c r="H16"/>
  <c r="G16"/>
  <c r="F16"/>
  <c r="E16"/>
  <c r="C16"/>
  <c r="B16"/>
  <c r="F10" i="4"/>
  <c r="I147" i="3"/>
  <c r="I146" s="1"/>
  <c r="I145" s="1"/>
  <c r="D147"/>
  <c r="D146" s="1"/>
  <c r="D145" s="1"/>
  <c r="J14" i="2"/>
  <c r="L145" i="3"/>
  <c r="K145"/>
  <c r="J145"/>
  <c r="H145"/>
  <c r="G145"/>
  <c r="F145"/>
  <c r="E145"/>
  <c r="F26"/>
  <c r="G26"/>
  <c r="H26"/>
  <c r="I26"/>
  <c r="J26"/>
  <c r="F190"/>
  <c r="F189" s="1"/>
  <c r="F188" s="1"/>
  <c r="F186"/>
  <c r="F174"/>
  <c r="F172"/>
  <c r="F167"/>
  <c r="F154"/>
  <c r="F152"/>
  <c r="F142"/>
  <c r="F141" s="1"/>
  <c r="F140" s="1"/>
  <c r="F136"/>
  <c r="F135" s="1"/>
  <c r="F128"/>
  <c r="F125"/>
  <c r="F123"/>
  <c r="F99"/>
  <c r="F96"/>
  <c r="F94"/>
  <c r="F69"/>
  <c r="F59"/>
  <c r="F57"/>
  <c r="F39"/>
  <c r="F38" s="1"/>
  <c r="F37" s="1"/>
  <c r="L20"/>
  <c r="L19" s="1"/>
  <c r="L18" s="1"/>
  <c r="E190"/>
  <c r="E189" s="1"/>
  <c r="G190"/>
  <c r="G189" s="1"/>
  <c r="G188" s="1"/>
  <c r="H190"/>
  <c r="H189" s="1"/>
  <c r="H188" s="1"/>
  <c r="I190"/>
  <c r="I189" s="1"/>
  <c r="I188" s="1"/>
  <c r="K190"/>
  <c r="K189" s="1"/>
  <c r="K188" s="1"/>
  <c r="L190"/>
  <c r="L189" s="1"/>
  <c r="L188" s="1"/>
  <c r="E186"/>
  <c r="G186"/>
  <c r="H186"/>
  <c r="I186"/>
  <c r="J186"/>
  <c r="K186"/>
  <c r="L186"/>
  <c r="E174"/>
  <c r="G174"/>
  <c r="H174"/>
  <c r="I174"/>
  <c r="J174"/>
  <c r="K174"/>
  <c r="L174"/>
  <c r="E172"/>
  <c r="G172"/>
  <c r="H172"/>
  <c r="I172"/>
  <c r="J172"/>
  <c r="K172"/>
  <c r="L172"/>
  <c r="E167"/>
  <c r="G167"/>
  <c r="H167"/>
  <c r="I167"/>
  <c r="J167"/>
  <c r="K167"/>
  <c r="L167"/>
  <c r="E154"/>
  <c r="H154"/>
  <c r="I154"/>
  <c r="J154"/>
  <c r="K154"/>
  <c r="L154"/>
  <c r="G152"/>
  <c r="H152"/>
  <c r="I152"/>
  <c r="J152"/>
  <c r="K152"/>
  <c r="L152"/>
  <c r="E142"/>
  <c r="G142"/>
  <c r="G141" s="1"/>
  <c r="G140" s="1"/>
  <c r="I142"/>
  <c r="I141" s="1"/>
  <c r="I140" s="1"/>
  <c r="J142"/>
  <c r="J141" s="1"/>
  <c r="J140" s="1"/>
  <c r="K142"/>
  <c r="K141" s="1"/>
  <c r="K140" s="1"/>
  <c r="L142"/>
  <c r="L141" s="1"/>
  <c r="L140" s="1"/>
  <c r="E136"/>
  <c r="E135" s="1"/>
  <c r="G136"/>
  <c r="G135" s="1"/>
  <c r="H136"/>
  <c r="H135" s="1"/>
  <c r="I136"/>
  <c r="I135" s="1"/>
  <c r="J136"/>
  <c r="J135" s="1"/>
  <c r="K136"/>
  <c r="K135" s="1"/>
  <c r="L136"/>
  <c r="L135" s="1"/>
  <c r="E128"/>
  <c r="G128"/>
  <c r="H128"/>
  <c r="I128"/>
  <c r="J128"/>
  <c r="K128"/>
  <c r="L128"/>
  <c r="E125"/>
  <c r="G125"/>
  <c r="H125"/>
  <c r="I125"/>
  <c r="J125"/>
  <c r="K125"/>
  <c r="L125"/>
  <c r="G123"/>
  <c r="H123"/>
  <c r="I123"/>
  <c r="J123"/>
  <c r="K123"/>
  <c r="L123"/>
  <c r="E99"/>
  <c r="H99"/>
  <c r="I99"/>
  <c r="J99"/>
  <c r="K99"/>
  <c r="G96"/>
  <c r="H96"/>
  <c r="I96"/>
  <c r="J96"/>
  <c r="K96"/>
  <c r="L96"/>
  <c r="E94"/>
  <c r="G94"/>
  <c r="H94"/>
  <c r="I94"/>
  <c r="J94"/>
  <c r="K94"/>
  <c r="L94"/>
  <c r="E92"/>
  <c r="G92"/>
  <c r="H92"/>
  <c r="I92"/>
  <c r="J92"/>
  <c r="K92"/>
  <c r="L92"/>
  <c r="E69"/>
  <c r="G69"/>
  <c r="H69"/>
  <c r="I69"/>
  <c r="J69"/>
  <c r="E59"/>
  <c r="G59"/>
  <c r="H59"/>
  <c r="I59"/>
  <c r="J59"/>
  <c r="G57"/>
  <c r="H57"/>
  <c r="I57"/>
  <c r="J57"/>
  <c r="E46"/>
  <c r="E45" s="1"/>
  <c r="E44" s="1"/>
  <c r="G46"/>
  <c r="G45" s="1"/>
  <c r="G44" s="1"/>
  <c r="H46"/>
  <c r="H45" s="1"/>
  <c r="H44" s="1"/>
  <c r="I46"/>
  <c r="I45" s="1"/>
  <c r="I44" s="1"/>
  <c r="J46"/>
  <c r="J45" s="1"/>
  <c r="J44" s="1"/>
  <c r="L46"/>
  <c r="L45" s="1"/>
  <c r="L44" s="1"/>
  <c r="G39"/>
  <c r="G38" s="1"/>
  <c r="G37" s="1"/>
  <c r="H39"/>
  <c r="H38" s="1"/>
  <c r="H37" s="1"/>
  <c r="I39"/>
  <c r="I38" s="1"/>
  <c r="I37" s="1"/>
  <c r="J39"/>
  <c r="J38" s="1"/>
  <c r="J37" s="1"/>
  <c r="L39"/>
  <c r="L38" s="1"/>
  <c r="L37" s="1"/>
  <c r="F22" i="4"/>
  <c r="F7"/>
  <c r="E101" i="3"/>
  <c r="E98" s="1"/>
  <c r="L120"/>
  <c r="K183"/>
  <c r="F120"/>
  <c r="K159"/>
  <c r="G159"/>
  <c r="H8"/>
  <c r="H7" s="1"/>
  <c r="H6" s="1"/>
  <c r="J159"/>
  <c r="L183"/>
  <c r="F86"/>
  <c r="I159"/>
  <c r="H101"/>
  <c r="H98" s="1"/>
  <c r="G8"/>
  <c r="G7" s="1"/>
  <c r="G6" s="1"/>
  <c r="L82"/>
  <c r="K82"/>
  <c r="F205"/>
  <c r="F208"/>
  <c r="K8"/>
  <c r="K7" s="1"/>
  <c r="K6" s="1"/>
  <c r="K101"/>
  <c r="K98" s="1"/>
  <c r="G101"/>
  <c r="J110"/>
  <c r="L205"/>
  <c r="H205"/>
  <c r="J208"/>
  <c r="H31"/>
  <c r="H30" s="1"/>
  <c r="H29" s="1"/>
  <c r="G110"/>
  <c r="I163"/>
  <c r="I31"/>
  <c r="I30" s="1"/>
  <c r="I29" s="1"/>
  <c r="I51"/>
  <c r="G51"/>
  <c r="L72"/>
  <c r="I114"/>
  <c r="K120"/>
  <c r="G120"/>
  <c r="L159"/>
  <c r="J163"/>
  <c r="J183"/>
  <c r="I183"/>
  <c r="G198"/>
  <c r="E205"/>
  <c r="F183"/>
  <c r="J64"/>
  <c r="J74"/>
  <c r="J73" s="1"/>
  <c r="J72" s="1"/>
  <c r="L179"/>
  <c r="E64"/>
  <c r="I74"/>
  <c r="I73" s="1"/>
  <c r="I72" s="1"/>
  <c r="J82"/>
  <c r="E82"/>
  <c r="K110"/>
  <c r="H110"/>
  <c r="G163"/>
  <c r="E163"/>
  <c r="E183"/>
  <c r="K205"/>
  <c r="E208"/>
  <c r="F82"/>
  <c r="H179"/>
  <c r="D24"/>
  <c r="F31"/>
  <c r="F30" s="1"/>
  <c r="F29" s="1"/>
  <c r="L101"/>
  <c r="L98" s="1"/>
  <c r="E110"/>
  <c r="L110"/>
  <c r="K114"/>
  <c r="J114"/>
  <c r="E120"/>
  <c r="L163"/>
  <c r="K163"/>
  <c r="H183"/>
  <c r="I205"/>
  <c r="F64"/>
  <c r="F74"/>
  <c r="F73" s="1"/>
  <c r="F72" s="1"/>
  <c r="F179"/>
  <c r="I101"/>
  <c r="I98" s="1"/>
  <c r="L50"/>
  <c r="L49" s="1"/>
  <c r="G86"/>
  <c r="I110"/>
  <c r="F101"/>
  <c r="F98" s="1"/>
  <c r="L63"/>
  <c r="L62" s="1"/>
  <c r="H64"/>
  <c r="H82"/>
  <c r="E86"/>
  <c r="G114"/>
  <c r="H159"/>
  <c r="H163"/>
  <c r="J205"/>
  <c r="I208"/>
  <c r="L208"/>
  <c r="K208"/>
  <c r="I8"/>
  <c r="I7" s="1"/>
  <c r="I6" s="1"/>
  <c r="L31"/>
  <c r="L30" s="1"/>
  <c r="L29" s="1"/>
  <c r="F163"/>
  <c r="E51"/>
  <c r="H51"/>
  <c r="I64"/>
  <c r="H74"/>
  <c r="H73" s="1"/>
  <c r="H72" s="1"/>
  <c r="I120"/>
  <c r="I20"/>
  <c r="F114"/>
  <c r="E57"/>
  <c r="E96"/>
  <c r="J51"/>
  <c r="E74"/>
  <c r="I86"/>
  <c r="D117"/>
  <c r="H120"/>
  <c r="J179"/>
  <c r="G205"/>
  <c r="G20"/>
  <c r="G31"/>
  <c r="G30" s="1"/>
  <c r="G29" s="1"/>
  <c r="J31"/>
  <c r="J30" s="1"/>
  <c r="J29" s="1"/>
  <c r="G154"/>
  <c r="E159"/>
  <c r="F46"/>
  <c r="F45" s="1"/>
  <c r="F44" s="1"/>
  <c r="G82"/>
  <c r="G99"/>
  <c r="E123"/>
  <c r="L114"/>
  <c r="G64"/>
  <c r="D67"/>
  <c r="G74"/>
  <c r="G73" s="1"/>
  <c r="G72" s="1"/>
  <c r="F110"/>
  <c r="J8"/>
  <c r="J7" s="1"/>
  <c r="J6" s="1"/>
  <c r="K86"/>
  <c r="H86"/>
  <c r="E114"/>
  <c r="K179"/>
  <c r="G179"/>
  <c r="E8"/>
  <c r="E7" s="1"/>
  <c r="F159"/>
  <c r="H142"/>
  <c r="H141" s="1"/>
  <c r="H140" s="1"/>
  <c r="J190"/>
  <c r="J189" s="1"/>
  <c r="J188" s="1"/>
  <c r="G208"/>
  <c r="F51"/>
  <c r="E39"/>
  <c r="E38" s="1"/>
  <c r="E37" s="1"/>
  <c r="E152"/>
  <c r="D168"/>
  <c r="E179"/>
  <c r="G183"/>
  <c r="H20"/>
  <c r="F92"/>
  <c r="J86"/>
  <c r="J101"/>
  <c r="J98" s="1"/>
  <c r="H114"/>
  <c r="J120"/>
  <c r="I179"/>
  <c r="H208"/>
  <c r="L8"/>
  <c r="L7" s="1"/>
  <c r="L6" s="1"/>
  <c r="F8"/>
  <c r="F7" s="1"/>
  <c r="F6" s="1"/>
  <c r="J8" i="2"/>
  <c r="J15"/>
  <c r="J11"/>
  <c r="J10"/>
  <c r="J6"/>
  <c r="J9"/>
  <c r="J12"/>
  <c r="G19" i="3" l="1"/>
  <c r="G18" s="1"/>
  <c r="G5" s="1"/>
  <c r="G151"/>
  <c r="G150" s="1"/>
  <c r="J63"/>
  <c r="J62" s="1"/>
  <c r="H204"/>
  <c r="H203" s="1"/>
  <c r="L204"/>
  <c r="L203" s="1"/>
  <c r="E204"/>
  <c r="E203" s="1"/>
  <c r="J109"/>
  <c r="H171"/>
  <c r="H170" s="1"/>
  <c r="E198"/>
  <c r="D98"/>
  <c r="E130"/>
  <c r="E127" s="1"/>
  <c r="K204"/>
  <c r="K203" s="1"/>
  <c r="H198"/>
  <c r="J158"/>
  <c r="J157" s="1"/>
  <c r="G127"/>
  <c r="J178"/>
  <c r="J177" s="1"/>
  <c r="J151"/>
  <c r="J150" s="1"/>
  <c r="L151"/>
  <c r="L150" s="1"/>
  <c r="H151"/>
  <c r="H150" s="1"/>
  <c r="L171"/>
  <c r="L170" s="1"/>
  <c r="G178"/>
  <c r="G177" s="1"/>
  <c r="G63"/>
  <c r="G62" s="1"/>
  <c r="I19"/>
  <c r="I18" s="1"/>
  <c r="I5" s="1"/>
  <c r="J171"/>
  <c r="J170" s="1"/>
  <c r="E171"/>
  <c r="E170" s="1"/>
  <c r="D194"/>
  <c r="F193"/>
  <c r="D193" s="1"/>
  <c r="G81"/>
  <c r="G80" s="1"/>
  <c r="F204"/>
  <c r="F203" s="1"/>
  <c r="D96"/>
  <c r="K127"/>
  <c r="F127"/>
  <c r="D152"/>
  <c r="L178"/>
  <c r="L177" s="1"/>
  <c r="F198"/>
  <c r="L109"/>
  <c r="I127"/>
  <c r="L5"/>
  <c r="I50"/>
  <c r="I49" s="1"/>
  <c r="H127"/>
  <c r="D186"/>
  <c r="D37"/>
  <c r="J50"/>
  <c r="J49" s="1"/>
  <c r="D163"/>
  <c r="I198"/>
  <c r="D59"/>
  <c r="E81"/>
  <c r="E80" s="1"/>
  <c r="E109"/>
  <c r="K171"/>
  <c r="K170" s="1"/>
  <c r="G171"/>
  <c r="G170" s="1"/>
  <c r="D174"/>
  <c r="J19"/>
  <c r="J18" s="1"/>
  <c r="J5" s="1"/>
  <c r="K5"/>
  <c r="I171"/>
  <c r="I170" s="1"/>
  <c r="H19"/>
  <c r="H18" s="1"/>
  <c r="H5" s="1"/>
  <c r="F109"/>
  <c r="E50"/>
  <c r="E49" s="1"/>
  <c r="D64"/>
  <c r="K109"/>
  <c r="E63"/>
  <c r="E62" s="1"/>
  <c r="I151"/>
  <c r="I150" s="1"/>
  <c r="K151"/>
  <c r="K150" s="1"/>
  <c r="E151"/>
  <c r="E150" s="1"/>
  <c r="F81"/>
  <c r="F80" s="1"/>
  <c r="J127"/>
  <c r="D44"/>
  <c r="J204"/>
  <c r="J203" s="1"/>
  <c r="D46"/>
  <c r="G158"/>
  <c r="G157" s="1"/>
  <c r="D128"/>
  <c r="J198"/>
  <c r="H63"/>
  <c r="H62" s="1"/>
  <c r="K158"/>
  <c r="K157" s="1"/>
  <c r="L158"/>
  <c r="L157" s="1"/>
  <c r="D8"/>
  <c r="K198"/>
  <c r="D74"/>
  <c r="D57"/>
  <c r="H50"/>
  <c r="H49" s="1"/>
  <c r="H81"/>
  <c r="H80" s="1"/>
  <c r="G50"/>
  <c r="G49" s="1"/>
  <c r="D110"/>
  <c r="L36"/>
  <c r="L198"/>
  <c r="F171"/>
  <c r="F170" s="1"/>
  <c r="L130"/>
  <c r="L127" s="1"/>
  <c r="D142"/>
  <c r="D20"/>
  <c r="D120"/>
  <c r="D159"/>
  <c r="I109"/>
  <c r="I178"/>
  <c r="I177" s="1"/>
  <c r="F151"/>
  <c r="F150" s="1"/>
  <c r="H109"/>
  <c r="D125"/>
  <c r="E178"/>
  <c r="E177" s="1"/>
  <c r="K81"/>
  <c r="K80" s="1"/>
  <c r="D123"/>
  <c r="G204"/>
  <c r="G203" s="1"/>
  <c r="I63"/>
  <c r="I62" s="1"/>
  <c r="I204"/>
  <c r="I203" s="1"/>
  <c r="F178"/>
  <c r="F177" s="1"/>
  <c r="I158"/>
  <c r="I157" s="1"/>
  <c r="K178"/>
  <c r="K177" s="1"/>
  <c r="D69"/>
  <c r="J81"/>
  <c r="J80" s="1"/>
  <c r="D92"/>
  <c r="I81"/>
  <c r="I80" s="1"/>
  <c r="L81"/>
  <c r="L80" s="1"/>
  <c r="F50"/>
  <c r="F49" s="1"/>
  <c r="D99"/>
  <c r="F158"/>
  <c r="F157" s="1"/>
  <c r="D26"/>
  <c r="D19" s="1"/>
  <c r="D18" s="1"/>
  <c r="F19"/>
  <c r="F18" s="1"/>
  <c r="F5" s="1"/>
  <c r="J16" i="2"/>
  <c r="B17"/>
  <c r="F13" i="4"/>
  <c r="F24" s="1"/>
  <c r="D135" i="3"/>
  <c r="D38"/>
  <c r="D7"/>
  <c r="D167"/>
  <c r="E158"/>
  <c r="D189"/>
  <c r="E188"/>
  <c r="D188" s="1"/>
  <c r="D45"/>
  <c r="E6"/>
  <c r="D101"/>
  <c r="D39"/>
  <c r="D114"/>
  <c r="D183"/>
  <c r="D205"/>
  <c r="G109"/>
  <c r="D136"/>
  <c r="E73"/>
  <c r="E141"/>
  <c r="D179"/>
  <c r="D208"/>
  <c r="D51"/>
  <c r="H158"/>
  <c r="H157" s="1"/>
  <c r="D172"/>
  <c r="D154"/>
  <c r="F63"/>
  <c r="F62" s="1"/>
  <c r="D190"/>
  <c r="D200"/>
  <c r="D94"/>
  <c r="H178"/>
  <c r="H177" s="1"/>
  <c r="D198" l="1"/>
  <c r="G36"/>
  <c r="G108"/>
  <c r="J108"/>
  <c r="J79" s="1"/>
  <c r="J36"/>
  <c r="L108"/>
  <c r="L79" s="1"/>
  <c r="F108"/>
  <c r="F79" s="1"/>
  <c r="H108"/>
  <c r="H79" s="1"/>
  <c r="J139"/>
  <c r="I108"/>
  <c r="I79" s="1"/>
  <c r="K108"/>
  <c r="K79" s="1"/>
  <c r="E108"/>
  <c r="E79" s="1"/>
  <c r="D49"/>
  <c r="G79"/>
  <c r="D79" s="1"/>
  <c r="H36"/>
  <c r="F36"/>
  <c r="I36"/>
  <c r="L139"/>
  <c r="H139"/>
  <c r="D199"/>
  <c r="I139"/>
  <c r="D177"/>
  <c r="K139"/>
  <c r="D203"/>
  <c r="D81"/>
  <c r="D80" s="1"/>
  <c r="D151"/>
  <c r="D63"/>
  <c r="D171"/>
  <c r="D62"/>
  <c r="D50"/>
  <c r="D127"/>
  <c r="D170"/>
  <c r="D204"/>
  <c r="D130"/>
  <c r="D178"/>
  <c r="D73"/>
  <c r="E72"/>
  <c r="D6"/>
  <c r="E5"/>
  <c r="D5" s="1"/>
  <c r="E140"/>
  <c r="D141"/>
  <c r="E157"/>
  <c r="D158"/>
  <c r="D109"/>
  <c r="J4" l="1"/>
  <c r="H4"/>
  <c r="K4"/>
  <c r="D108"/>
  <c r="L4"/>
  <c r="G4"/>
  <c r="I4"/>
  <c r="F4"/>
  <c r="D157"/>
  <c r="E139"/>
  <c r="D140"/>
  <c r="D72"/>
  <c r="E36"/>
  <c r="D36" s="1"/>
  <c r="E4" l="1"/>
  <c r="D4" s="1"/>
  <c r="D195"/>
</calcChain>
</file>

<file path=xl/comments1.xml><?xml version="1.0" encoding="utf-8"?>
<comments xmlns="http://schemas.openxmlformats.org/spreadsheetml/2006/main">
  <authors>
    <author>Katarina Krešo</author>
  </authors>
  <commentList>
    <comment ref="D2" authorId="0">
      <text>
        <r>
          <rPr>
            <b/>
            <sz val="9"/>
            <color indexed="81"/>
            <rFont val="Segoe UI"/>
            <family val="2"/>
            <charset val="238"/>
          </rPr>
          <t xml:space="preserve">Katarina Krešo:
NE treba popunjavti jer se sve automatski zbraja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E2" authorId="0">
      <text>
        <r>
          <rPr>
            <b/>
            <sz val="9"/>
            <color indexed="81"/>
            <rFont val="Segoe UI"/>
            <charset val="1"/>
          </rPr>
          <t>Katarina Krešo:</t>
        </r>
        <r>
          <rPr>
            <sz val="9"/>
            <color indexed="81"/>
            <rFont val="Segoe UI"/>
            <charset val="1"/>
          </rPr>
          <t xml:space="preserve">
popuniti na 4. razini samo zatamnjene ćelije dok se ostalo zbraja</t>
        </r>
      </text>
    </comment>
    <comment ref="F2" authorId="0">
      <text>
        <r>
          <rPr>
            <b/>
            <sz val="9"/>
            <color indexed="81"/>
            <rFont val="Segoe UI"/>
            <charset val="1"/>
          </rPr>
          <t>Katarina Krešo:</t>
        </r>
        <r>
          <rPr>
            <sz val="9"/>
            <color indexed="81"/>
            <rFont val="Segoe UI"/>
            <charset val="1"/>
          </rPr>
          <t xml:space="preserve">
popuniti na 4. razini samo zatamnjene ćelije dok se ostalo zbraja</t>
        </r>
      </text>
    </comment>
    <comment ref="G2" authorId="0">
      <text>
        <r>
          <rPr>
            <b/>
            <sz val="9"/>
            <color indexed="81"/>
            <rFont val="Segoe UI"/>
            <charset val="1"/>
          </rPr>
          <t>Katarina Krešo:</t>
        </r>
        <r>
          <rPr>
            <sz val="9"/>
            <color indexed="81"/>
            <rFont val="Segoe UI"/>
            <charset val="1"/>
          </rPr>
          <t xml:space="preserve">
popuniti na 4. razini samo zatamnjene ćelije dok se ostalo zbraja</t>
        </r>
      </text>
    </comment>
    <comment ref="H2" authorId="0">
      <text>
        <r>
          <rPr>
            <b/>
            <sz val="9"/>
            <color indexed="81"/>
            <rFont val="Segoe UI"/>
            <charset val="1"/>
          </rPr>
          <t>Katarina Krešo:</t>
        </r>
        <r>
          <rPr>
            <sz val="9"/>
            <color indexed="81"/>
            <rFont val="Segoe UI"/>
            <charset val="1"/>
          </rPr>
          <t xml:space="preserve">
popuniti na 4. razini samo zatamnjene ćelije dok se ostalo zbraja</t>
        </r>
      </text>
    </comment>
    <comment ref="I2" authorId="0">
      <text>
        <r>
          <rPr>
            <b/>
            <sz val="9"/>
            <color indexed="81"/>
            <rFont val="Segoe UI"/>
            <charset val="1"/>
          </rPr>
          <t>Katarina Krešo:</t>
        </r>
        <r>
          <rPr>
            <sz val="9"/>
            <color indexed="81"/>
            <rFont val="Segoe UI"/>
            <charset val="1"/>
          </rPr>
          <t xml:space="preserve">
popuniti na 4. razini samo zatamnjene ćelije dok se ostalo zbraja</t>
        </r>
      </text>
    </comment>
    <comment ref="J2" authorId="0">
      <text>
        <r>
          <rPr>
            <b/>
            <sz val="9"/>
            <color indexed="81"/>
            <rFont val="Segoe UI"/>
            <charset val="1"/>
          </rPr>
          <t>Katarina Krešo:</t>
        </r>
        <r>
          <rPr>
            <sz val="9"/>
            <color indexed="81"/>
            <rFont val="Segoe UI"/>
            <charset val="1"/>
          </rPr>
          <t xml:space="preserve">
popuniti na 4. razini samo zatamnjene ćelije dok se ostalo zbraja</t>
        </r>
      </text>
    </comment>
    <comment ref="K2" authorId="0">
      <text>
        <r>
          <rPr>
            <b/>
            <sz val="9"/>
            <color indexed="81"/>
            <rFont val="Segoe UI"/>
            <charset val="1"/>
          </rPr>
          <t>Katarina Krešo:</t>
        </r>
        <r>
          <rPr>
            <sz val="9"/>
            <color indexed="81"/>
            <rFont val="Segoe UI"/>
            <charset val="1"/>
          </rPr>
          <t xml:space="preserve">
popuniti na 4. razini samo zatamnjene ćelije dok se ostalo zbraja</t>
        </r>
      </text>
    </comment>
    <comment ref="L2" authorId="0">
      <text>
        <r>
          <rPr>
            <b/>
            <sz val="9"/>
            <color indexed="81"/>
            <rFont val="Segoe UI"/>
            <charset val="1"/>
          </rPr>
          <t>Katarina Krešo:</t>
        </r>
        <r>
          <rPr>
            <sz val="9"/>
            <color indexed="81"/>
            <rFont val="Segoe UI"/>
            <charset val="1"/>
          </rPr>
          <t xml:space="preserve">
popuniti na 4. razini samo zatamnjene ćelije dok se ostalo zbraja</t>
        </r>
      </text>
    </comment>
  </commentList>
</comments>
</file>

<file path=xl/sharedStrings.xml><?xml version="1.0" encoding="utf-8"?>
<sst xmlns="http://schemas.openxmlformats.org/spreadsheetml/2006/main" count="264" uniqueCount="127">
  <si>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</si>
  <si>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</si>
  <si>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</si>
  <si>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</si>
  <si>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</si>
  <si>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</si>
  <si>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</si>
  <si>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</si>
  <si>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</si>
  <si>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</si>
  <si>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</si>
  <si>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</si>
  <si>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</si>
  <si>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</si>
  <si>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</si>
  <si>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</si>
  <si>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</si>
  <si>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</si>
  <si>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</si>
  <si>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</si>
  <si>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</si>
  <si>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</si>
  <si>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</si>
  <si>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</si>
  <si>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</si>
  <si>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</si>
  <si>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</si>
  <si>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</si>
  <si>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</si>
  <si>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</si>
  <si>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</si>
  <si>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</si>
  <si>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</si>
  <si>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</si>
  <si>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</si>
  <si>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</si>
  <si>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</si>
  <si>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</si>
  <si>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</si>
  <si>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</si>
  <si>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2020.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</si>
  <si>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</si>
  <si>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</si>
  <si>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</si>
  <si>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</si>
  <si>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pozicija</t>
  </si>
  <si>
    <t>Program 7007</t>
  </si>
  <si>
    <t>FINANCIRANJE SREDNJEG ŠKOLSTVA PREMA MINIMALNOM STANDARDU</t>
  </si>
  <si>
    <t>K 7007 01</t>
  </si>
  <si>
    <t>Postrojenja i oprema</t>
  </si>
  <si>
    <t>K 7007 03</t>
  </si>
  <si>
    <t>A 7007 05</t>
  </si>
  <si>
    <t xml:space="preserve">FINANCIRANJE OPĆIH TROŠKOVA SREDNJEG ŠKOLSTVA </t>
  </si>
  <si>
    <t>Naknade troškova osobama izvan radnog odnosa</t>
  </si>
  <si>
    <t>Ostali nespomenuti rashodi poslovanja</t>
  </si>
  <si>
    <t>Financijski rashodi</t>
  </si>
  <si>
    <t>Ostali rashodi</t>
  </si>
  <si>
    <t>Tekuće donacije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</si>
  <si>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</si>
  <si>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</si>
  <si>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</si>
  <si>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</si>
  <si>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7008</t>
  </si>
  <si>
    <t>FINANCIRANJE ŠKOLSTVA IZNAD MINIMALNOG STANDARDA</t>
  </si>
  <si>
    <t>FINANCIRANJE ŠKOLSTVA IZVAN ŽUPANIJSKOG PRORAČUNA</t>
  </si>
  <si>
    <t>A 7011 02</t>
  </si>
  <si>
    <t>VLASTITI PRIHODI - SREDNJE ŠKOLSTVO</t>
  </si>
  <si>
    <t>Rashodi za nabavu neproizvedene dugotrajne imovine</t>
  </si>
  <si>
    <t>Nematerijalna imovina</t>
  </si>
  <si>
    <t>Prijevozna sredstva</t>
  </si>
  <si>
    <t>Knjige, umjetnička djela i ostale izložbene vrijednosti</t>
  </si>
  <si>
    <t>Višegodišnji nasadi i osnovno stado</t>
  </si>
  <si>
    <t>Nematerijalna proizvedena imovina</t>
  </si>
  <si>
    <t>Izdaci za financijsku imovinu i otplate zajmova</t>
  </si>
  <si>
    <t>Izdaci za otplatu glavnice primljenih kredita i zajmova</t>
  </si>
  <si>
    <t>Program 7011</t>
  </si>
  <si>
    <t>A 7011 01</t>
  </si>
  <si>
    <t>VLASTITI PRIHODI - OSNOVNO ŠKOLSTVO</t>
  </si>
  <si>
    <t>Pomoći dane u inozemstvo i unutar općeg proračuna</t>
  </si>
  <si>
    <t>Pomoći proračunskim korisnicima drugih proračuna</t>
  </si>
  <si>
    <t>Prijenosi između proračunskih korisnika istog proračuna</t>
  </si>
  <si>
    <t xml:space="preserve">Kamate za primljene kredite i zajmove </t>
  </si>
  <si>
    <t>Otplata glavnice primljenih zajmova od trgovačkih društava i obrtnika izvan javnog sektora</t>
  </si>
  <si>
    <t>Nematerijalna  imovina</t>
  </si>
  <si>
    <t>SUFINANCIRANJE OBAVEZNE ŠKOLSKE LEKTIRE U OSNOVNIM I SREDNJIM ŠKOLAMA</t>
  </si>
  <si>
    <t>ŠKOLSKI OBROK ZA SVE</t>
  </si>
  <si>
    <t>EU PROJEKTI - UČIMO ZAJEDNO 4</t>
  </si>
  <si>
    <t>Subvencije</t>
  </si>
  <si>
    <t>Subvencije trgovačkim društvima u javnom sektoru</t>
  </si>
  <si>
    <t>POMOĆNICI U NASTAVI 2</t>
  </si>
  <si>
    <t>POMOĆNICI U NASTAVI 3</t>
  </si>
  <si>
    <t>SHEMA - VOĆE, POVRĆE I MLIJEKO</t>
  </si>
  <si>
    <t>Ostale naknade građanima i kućanstvima iz proračuna</t>
  </si>
  <si>
    <t>CENTRI IZVRSNOSTI</t>
  </si>
  <si>
    <t>T 7008 19</t>
  </si>
  <si>
    <t>T 7008 24</t>
  </si>
  <si>
    <t>T 7008 26</t>
  </si>
  <si>
    <t>T 7008 28</t>
  </si>
  <si>
    <t>T 7008 25</t>
  </si>
  <si>
    <t xml:space="preserve">SVEUKUPNO </t>
  </si>
  <si>
    <t>FINANCIRANJE OSNOVNOG ŠKOLSTVA PREMA MINIMALNOM STANDARDU</t>
  </si>
  <si>
    <t>FINANCIRANJE OPĆIH TROŠKOVA OSNOVNOG ŠKOLSTVA</t>
  </si>
  <si>
    <t>FINANCIRANJE STVARNIH TROŠKOVA OSNOVNOG ŠKOLSTVA</t>
  </si>
  <si>
    <t>Program 7006</t>
  </si>
  <si>
    <t>K 7006 01</t>
  </si>
  <si>
    <t>A 7006 04</t>
  </si>
  <si>
    <t>A 7006 05</t>
  </si>
  <si>
    <t>IZGRADNJA, REKONSTRUKCIJA I OPREMANJE OBJEKATA OSNOVNOG ŠKOLSTVA</t>
  </si>
  <si>
    <t>PLANSKO I HITNO ODRŽAVANJE OBJEKATA I OPREME OSNOVNOG ŠKOLSTVA</t>
  </si>
  <si>
    <t>IZGRADNJA, REKONSTRUKCIJA I OPREMANJE OBJEKATA SREDNJEG ŠKOLSTVA I UČENIČKIH DOMOVA</t>
  </si>
  <si>
    <t>PLANSKO I HITNO ODRŽAVANJE OBJEKATA I OPREME SREDNJEG ŠKOLSTVA I UČENIČKIH DOMOVA</t>
  </si>
  <si>
    <t>Opći prihodi i primici-decentralizacija</t>
  </si>
  <si>
    <t>UKUPNO</t>
  </si>
  <si>
    <t>šifra izvora</t>
  </si>
  <si>
    <t>EU PROJEKTI - VRIJEME JE ZA ŠKOLSKI OBROK 3</t>
  </si>
  <si>
    <t>K 7008 02</t>
  </si>
  <si>
    <t>PROGRAMI I PROJEKTI U OSNOVNIM I SREDNJIM ŠKOLAMA "Čitamo mi u obitelji svi"</t>
  </si>
  <si>
    <t>K 7006 07</t>
  </si>
  <si>
    <t>T 1207 20</t>
  </si>
  <si>
    <t>K 1207 17</t>
  </si>
  <si>
    <t>T 1207 10</t>
  </si>
  <si>
    <t>EU PROJEKTI - VRIJEME JE ZA ŠKOLSKI OBROK 2</t>
  </si>
  <si>
    <t>rebalans II OSNOVNA ŠKOLA DRENJE ZA 2019. GODINU</t>
  </si>
  <si>
    <t>REBALANS II ZA 2019.G. OSNOVNA ŠKOLA DRENJE-PLAN PRIHODA I PRIMITAKA</t>
  </si>
  <si>
    <t>REBALANS II ZA 2019.G. PLAN RASHODA I IZDATAKA ZA: OSNOVNA ŠKOLA DRENJE</t>
  </si>
  <si>
    <t>REBALANS II ZA 2019.</t>
  </si>
  <si>
    <t>2019.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</si>
</sst>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_-* #,##0.00_-;\-* #,##0.00_-;_-* &quot;-&quot;??_-;_-@_-"/>
    <numFmt numFmtId="165" formatCode="#,##0.00_ ;[Red]\-#,##0.00\ "/>
  </numFmts>
  <fonts count="47">
    <font>
      <sz val="10"/>
      <color indexed="8"/>
      <name val="MS Sans Serif"/>
      <charset val="238"/>
    </font>
    <font>
      <sz val="9.85"/>
      <color indexed="8"/>
      <name val="Times New Roman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sz val="10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4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43" fillId="0" borderId="0"/>
    <xf numFmtId="0" fontId="14" fillId="0" borderId="7" applyNumberFormat="0" applyFill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82">
    <xf numFmtId="0" fontId="0" fillId="0" borderId="0" xfId="0" applyNumberForma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5" fillId="0" borderId="0" xfId="0" applyFont="1"/>
    <xf numFmtId="0" fontId="20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vertical="center" wrapText="1"/>
    </xf>
    <xf numFmtId="1" fontId="15" fillId="0" borderId="0" xfId="0" applyNumberFormat="1" applyFont="1" applyAlignment="1">
      <alignment wrapText="1"/>
    </xf>
    <xf numFmtId="0" fontId="15" fillId="0" borderId="0" xfId="0" applyFont="1" applyAlignment="1">
      <alignment horizontal="right"/>
    </xf>
    <xf numFmtId="1" fontId="16" fillId="0" borderId="8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center" vertical="center"/>
    </xf>
    <xf numFmtId="3" fontId="19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9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10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center" wrapText="1"/>
    </xf>
    <xf numFmtId="0" fontId="27" fillId="0" borderId="9" xfId="0" quotePrefix="1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3" fontId="27" fillId="0" borderId="11" xfId="0" applyNumberFormat="1" applyFont="1" applyBorder="1" applyAlignment="1">
      <alignment horizontal="right"/>
    </xf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horizontal="center"/>
    </xf>
    <xf numFmtId="1" fontId="16" fillId="18" borderId="13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left"/>
    </xf>
    <xf numFmtId="3" fontId="27" fillId="22" borderId="11" xfId="0" applyNumberFormat="1" applyFont="1" applyFill="1" applyBorder="1" applyAlignment="1">
      <alignment horizontal="right"/>
    </xf>
    <xf numFmtId="3" fontId="27" fillId="22" borderId="11" xfId="0" applyNumberFormat="1" applyFont="1" applyFill="1" applyBorder="1" applyAlignment="1" applyProtection="1">
      <alignment horizontal="right" wrapText="1"/>
    </xf>
    <xf numFmtId="0" fontId="15" fillId="22" borderId="9" xfId="0" applyNumberFormat="1" applyFont="1" applyFill="1" applyBorder="1" applyAlignment="1" applyProtection="1"/>
    <xf numFmtId="3" fontId="27" fillId="0" borderId="11" xfId="0" applyNumberFormat="1" applyFont="1" applyFill="1" applyBorder="1" applyAlignment="1">
      <alignment horizontal="right"/>
    </xf>
    <xf numFmtId="3" fontId="27" fillId="23" borderId="10" xfId="0" quotePrefix="1" applyNumberFormat="1" applyFont="1" applyFill="1" applyBorder="1" applyAlignment="1">
      <alignment horizontal="right"/>
    </xf>
    <xf numFmtId="3" fontId="27" fillId="22" borderId="10" xfId="0" quotePrefix="1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 applyProtection="1"/>
    <xf numFmtId="0" fontId="44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right"/>
    </xf>
    <xf numFmtId="4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wrapText="1"/>
    </xf>
    <xf numFmtId="4" fontId="37" fillId="0" borderId="0" xfId="38" applyNumberFormat="1" applyFont="1" applyFill="1" applyBorder="1" applyAlignment="1">
      <alignment wrapText="1"/>
    </xf>
    <xf numFmtId="4" fontId="17" fillId="0" borderId="0" xfId="0" applyNumberFormat="1" applyFont="1" applyFill="1" applyBorder="1" applyAlignment="1" applyProtection="1"/>
    <xf numFmtId="0" fontId="35" fillId="19" borderId="11" xfId="0" applyFont="1" applyFill="1" applyBorder="1" applyAlignment="1">
      <alignment horizontal="center" vertical="top"/>
    </xf>
    <xf numFmtId="0" fontId="35" fillId="20" borderId="11" xfId="0" applyFont="1" applyFill="1" applyBorder="1" applyAlignment="1">
      <alignment vertical="top" wrapText="1"/>
    </xf>
    <xf numFmtId="0" fontId="37" fillId="21" borderId="11" xfId="0" applyFont="1" applyFill="1" applyBorder="1" applyAlignment="1">
      <alignment horizontal="center" vertical="top"/>
    </xf>
    <xf numFmtId="0" fontId="37" fillId="21" borderId="11" xfId="0" applyFont="1" applyFill="1" applyBorder="1" applyAlignment="1">
      <alignment vertical="top" wrapText="1"/>
    </xf>
    <xf numFmtId="0" fontId="37" fillId="0" borderId="11" xfId="0" applyFont="1" applyFill="1" applyBorder="1" applyAlignment="1">
      <alignment horizontal="center" vertical="top"/>
    </xf>
    <xf numFmtId="0" fontId="37" fillId="0" borderId="11" xfId="0" applyFont="1" applyFill="1" applyBorder="1" applyAlignment="1">
      <alignment vertical="top" wrapText="1"/>
    </xf>
    <xf numFmtId="0" fontId="37" fillId="0" borderId="11" xfId="0" applyFont="1" applyFill="1" applyBorder="1" applyAlignment="1" applyProtection="1">
      <alignment horizontal="center" vertical="top"/>
      <protection locked="0"/>
    </xf>
    <xf numFmtId="0" fontId="37" fillId="0" borderId="0" xfId="0" applyFont="1" applyFill="1" applyBorder="1" applyAlignment="1" applyProtection="1">
      <alignment vertical="top"/>
      <protection locked="0"/>
    </xf>
    <xf numFmtId="0" fontId="37" fillId="0" borderId="0" xfId="0" applyFont="1" applyFill="1" applyBorder="1" applyAlignment="1" applyProtection="1">
      <alignment horizontal="center" vertical="top"/>
      <protection locked="0"/>
    </xf>
    <xf numFmtId="0" fontId="37" fillId="0" borderId="0" xfId="0" applyFont="1" applyFill="1" applyBorder="1" applyAlignment="1" applyProtection="1">
      <alignment vertical="top" wrapText="1"/>
      <protection locked="0"/>
    </xf>
    <xf numFmtId="0" fontId="37" fillId="0" borderId="11" xfId="0" applyFont="1" applyBorder="1" applyAlignment="1">
      <alignment vertical="top" wrapText="1"/>
    </xf>
    <xf numFmtId="4" fontId="37" fillId="0" borderId="11" xfId="39" applyNumberFormat="1" applyFont="1" applyBorder="1" applyAlignment="1">
      <alignment wrapText="1"/>
    </xf>
    <xf numFmtId="4" fontId="36" fillId="19" borderId="11" xfId="39" applyNumberFormat="1" applyFont="1" applyFill="1" applyBorder="1" applyAlignment="1">
      <alignment wrapText="1"/>
    </xf>
    <xf numFmtId="4" fontId="37" fillId="21" borderId="11" xfId="39" applyNumberFormat="1" applyFont="1" applyFill="1" applyBorder="1" applyAlignment="1">
      <alignment wrapText="1"/>
    </xf>
    <xf numFmtId="0" fontId="35" fillId="19" borderId="11" xfId="0" applyFont="1" applyFill="1" applyBorder="1" applyAlignment="1">
      <alignment vertical="top"/>
    </xf>
    <xf numFmtId="0" fontId="37" fillId="21" borderId="11" xfId="0" applyFont="1" applyFill="1" applyBorder="1" applyAlignment="1">
      <alignment vertical="top"/>
    </xf>
    <xf numFmtId="0" fontId="37" fillId="0" borderId="11" xfId="0" applyFont="1" applyBorder="1" applyAlignment="1">
      <alignment vertical="top"/>
    </xf>
    <xf numFmtId="0" fontId="37" fillId="0" borderId="11" xfId="0" applyFont="1" applyFill="1" applyBorder="1" applyAlignment="1">
      <alignment vertical="top"/>
    </xf>
    <xf numFmtId="4" fontId="37" fillId="0" borderId="11" xfId="39" applyNumberFormat="1" applyFont="1" applyFill="1" applyBorder="1" applyAlignment="1">
      <alignment wrapText="1"/>
    </xf>
    <xf numFmtId="0" fontId="37" fillId="0" borderId="11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left" vertical="top" wrapText="1"/>
    </xf>
    <xf numFmtId="4" fontId="37" fillId="0" borderId="0" xfId="39" applyNumberFormat="1" applyFont="1" applyFill="1" applyBorder="1" applyAlignment="1">
      <alignment wrapText="1"/>
    </xf>
    <xf numFmtId="0" fontId="36" fillId="19" borderId="11" xfId="0" applyFont="1" applyFill="1" applyBorder="1" applyAlignment="1">
      <alignment vertical="top" wrapText="1"/>
    </xf>
    <xf numFmtId="165" fontId="35" fillId="19" borderId="11" xfId="38" applyNumberFormat="1" applyFont="1" applyFill="1" applyBorder="1" applyAlignment="1">
      <alignment wrapText="1"/>
    </xf>
    <xf numFmtId="165" fontId="37" fillId="0" borderId="11" xfId="38" applyNumberFormat="1" applyFont="1" applyFill="1" applyBorder="1" applyAlignment="1">
      <alignment wrapText="1"/>
    </xf>
    <xf numFmtId="4" fontId="37" fillId="0" borderId="11" xfId="0" applyNumberFormat="1" applyFont="1" applyFill="1" applyBorder="1" applyAlignment="1">
      <alignment vertical="top" wrapText="1"/>
    </xf>
    <xf numFmtId="0" fontId="38" fillId="21" borderId="11" xfId="0" applyFont="1" applyFill="1" applyBorder="1" applyAlignment="1">
      <alignment vertical="top"/>
    </xf>
    <xf numFmtId="0" fontId="38" fillId="21" borderId="11" xfId="0" applyFont="1" applyFill="1" applyBorder="1" applyAlignment="1">
      <alignment horizontal="center" vertical="top"/>
    </xf>
    <xf numFmtId="0" fontId="38" fillId="21" borderId="11" xfId="0" applyFont="1" applyFill="1" applyBorder="1" applyAlignment="1">
      <alignment vertical="top" wrapText="1"/>
    </xf>
    <xf numFmtId="165" fontId="38" fillId="21" borderId="11" xfId="38" applyNumberFormat="1" applyFont="1" applyFill="1" applyBorder="1" applyAlignment="1">
      <alignment wrapText="1"/>
    </xf>
    <xf numFmtId="3" fontId="38" fillId="0" borderId="11" xfId="0" applyNumberFormat="1" applyFont="1" applyFill="1" applyBorder="1" applyAlignment="1">
      <alignment horizontal="center" vertical="top"/>
    </xf>
    <xf numFmtId="165" fontId="37" fillId="21" borderId="11" xfId="38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 applyProtection="1"/>
    <xf numFmtId="0" fontId="37" fillId="0" borderId="11" xfId="0" applyNumberFormat="1" applyFont="1" applyFill="1" applyBorder="1" applyAlignment="1" applyProtection="1">
      <alignment horizontal="center" vertical="top"/>
      <protection locked="0"/>
    </xf>
    <xf numFmtId="0" fontId="35" fillId="19" borderId="11" xfId="0" applyFont="1" applyFill="1" applyBorder="1" applyAlignment="1">
      <alignment vertical="top" wrapText="1"/>
    </xf>
    <xf numFmtId="3" fontId="37" fillId="0" borderId="11" xfId="0" applyNumberFormat="1" applyFont="1" applyBorder="1" applyAlignment="1">
      <alignment horizontal="center" vertical="top"/>
    </xf>
    <xf numFmtId="3" fontId="38" fillId="0" borderId="11" xfId="0" applyNumberFormat="1" applyFont="1" applyBorder="1" applyAlignment="1">
      <alignment horizontal="center" vertical="top"/>
    </xf>
    <xf numFmtId="0" fontId="37" fillId="24" borderId="11" xfId="0" applyFont="1" applyFill="1" applyBorder="1" applyAlignment="1">
      <alignment vertical="top"/>
    </xf>
    <xf numFmtId="3" fontId="37" fillId="0" borderId="11" xfId="0" applyNumberFormat="1" applyFont="1" applyFill="1" applyBorder="1" applyAlignment="1">
      <alignment horizontal="center" vertical="top"/>
    </xf>
    <xf numFmtId="4" fontId="37" fillId="24" borderId="11" xfId="39" applyNumberFormat="1" applyFont="1" applyFill="1" applyBorder="1" applyAlignment="1">
      <alignment wrapText="1"/>
    </xf>
    <xf numFmtId="4" fontId="17" fillId="0" borderId="11" xfId="0" applyNumberFormat="1" applyFont="1" applyFill="1" applyBorder="1" applyAlignment="1" applyProtection="1"/>
    <xf numFmtId="0" fontId="0" fillId="0" borderId="0" xfId="0"/>
    <xf numFmtId="0" fontId="0" fillId="0" borderId="9" xfId="0" applyNumberFormat="1" applyFill="1" applyBorder="1" applyAlignment="1" applyProtection="1">
      <alignment horizontal="center" vertical="center" wrapText="1"/>
    </xf>
    <xf numFmtId="0" fontId="34" fillId="24" borderId="11" xfId="0" applyNumberFormat="1" applyFont="1" applyFill="1" applyBorder="1" applyAlignment="1" applyProtection="1">
      <alignment horizontal="center" vertical="center" wrapText="1"/>
    </xf>
    <xf numFmtId="4" fontId="20" fillId="19" borderId="11" xfId="0" applyNumberFormat="1" applyFont="1" applyFill="1" applyBorder="1" applyAlignment="1" applyProtection="1">
      <alignment horizontal="center" vertical="center" wrapText="1"/>
    </xf>
    <xf numFmtId="4" fontId="34" fillId="24" borderId="11" xfId="0" applyNumberFormat="1" applyFont="1" applyFill="1" applyBorder="1" applyAlignment="1" applyProtection="1">
      <alignment horizontal="center" vertical="center" wrapText="1"/>
    </xf>
    <xf numFmtId="165" fontId="35" fillId="0" borderId="11" xfId="38" applyNumberFormat="1" applyFont="1" applyFill="1" applyBorder="1" applyAlignment="1">
      <alignment wrapText="1"/>
    </xf>
    <xf numFmtId="0" fontId="36" fillId="0" borderId="10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top" wrapText="1"/>
    </xf>
    <xf numFmtId="4" fontId="38" fillId="24" borderId="11" xfId="39" applyNumberFormat="1" applyFont="1" applyFill="1" applyBorder="1" applyAlignment="1">
      <alignment wrapText="1"/>
    </xf>
    <xf numFmtId="1" fontId="19" fillId="0" borderId="0" xfId="0" applyNumberFormat="1" applyFont="1" applyFill="1" applyBorder="1" applyAlignment="1" applyProtection="1"/>
    <xf numFmtId="1" fontId="34" fillId="24" borderId="10" xfId="0" applyNumberFormat="1" applyFont="1" applyFill="1" applyBorder="1" applyAlignment="1" applyProtection="1">
      <alignment horizontal="center" vertical="center" wrapText="1"/>
    </xf>
    <xf numFmtId="1" fontId="34" fillId="24" borderId="9" xfId="0" applyNumberFormat="1" applyFont="1" applyFill="1" applyBorder="1" applyAlignment="1" applyProtection="1">
      <alignment horizontal="center" vertical="center" wrapText="1"/>
    </xf>
    <xf numFmtId="1" fontId="34" fillId="24" borderId="20" xfId="0" applyNumberFormat="1" applyFont="1" applyFill="1" applyBorder="1" applyAlignment="1" applyProtection="1">
      <alignment horizontal="center" vertical="center" wrapText="1"/>
    </xf>
    <xf numFmtId="1" fontId="20" fillId="24" borderId="11" xfId="0" applyNumberFormat="1" applyFont="1" applyFill="1" applyBorder="1" applyAlignment="1" applyProtection="1">
      <alignment horizontal="center" vertical="center" wrapText="1"/>
    </xf>
    <xf numFmtId="1" fontId="34" fillId="24" borderId="11" xfId="0" applyNumberFormat="1" applyFont="1" applyFill="1" applyBorder="1" applyAlignment="1" applyProtection="1">
      <alignment horizontal="center" vertical="center" wrapText="1"/>
    </xf>
    <xf numFmtId="1" fontId="16" fillId="18" borderId="21" xfId="0" applyNumberFormat="1" applyFont="1" applyFill="1" applyBorder="1" applyAlignment="1">
      <alignment horizontal="right" vertical="top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" fontId="16" fillId="0" borderId="18" xfId="0" applyNumberFormat="1" applyFont="1" applyBorder="1" applyAlignment="1">
      <alignment horizontal="left" wrapText="1"/>
    </xf>
    <xf numFmtId="1" fontId="16" fillId="0" borderId="19" xfId="0" applyNumberFormat="1" applyFont="1" applyBorder="1" applyAlignment="1">
      <alignment horizontal="left" wrapText="1"/>
    </xf>
    <xf numFmtId="0" fontId="16" fillId="0" borderId="25" xfId="0" applyFont="1" applyBorder="1" applyAlignment="1">
      <alignment horizontal="center" vertical="center" wrapText="1"/>
    </xf>
    <xf numFmtId="1" fontId="16" fillId="24" borderId="26" xfId="0" applyNumberFormat="1" applyFont="1" applyFill="1" applyBorder="1" applyAlignment="1">
      <alignment horizontal="left" wrapText="1"/>
    </xf>
    <xf numFmtId="4" fontId="16" fillId="0" borderId="27" xfId="0" applyNumberFormat="1" applyFont="1" applyBorder="1"/>
    <xf numFmtId="4" fontId="16" fillId="0" borderId="28" xfId="0" applyNumberFormat="1" applyFont="1" applyBorder="1" applyAlignment="1">
      <alignment horizontal="right" vertical="center" wrapText="1"/>
    </xf>
    <xf numFmtId="4" fontId="16" fillId="0" borderId="15" xfId="0" applyNumberFormat="1" applyFont="1" applyBorder="1"/>
    <xf numFmtId="4" fontId="16" fillId="0" borderId="29" xfId="0" applyNumberFormat="1" applyFont="1" applyBorder="1" applyAlignment="1">
      <alignment horizontal="right" vertical="center" wrapText="1"/>
    </xf>
    <xf numFmtId="3" fontId="37" fillId="24" borderId="11" xfId="0" applyNumberFormat="1" applyFont="1" applyFill="1" applyBorder="1" applyAlignment="1">
      <alignment horizontal="center" vertical="top"/>
    </xf>
    <xf numFmtId="3" fontId="35" fillId="25" borderId="11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 applyProtection="1"/>
    <xf numFmtId="1" fontId="16" fillId="0" borderId="34" xfId="0" applyNumberFormat="1" applyFont="1" applyBorder="1" applyAlignment="1">
      <alignment horizontal="left" wrapText="1"/>
    </xf>
    <xf numFmtId="0" fontId="46" fillId="0" borderId="0" xfId="0" applyNumberFormat="1" applyFont="1" applyFill="1" applyBorder="1" applyAlignment="1" applyProtection="1"/>
    <xf numFmtId="0" fontId="27" fillId="22" borderId="10" xfId="0" applyNumberFormat="1" applyFont="1" applyFill="1" applyBorder="1" applyAlignment="1" applyProtection="1">
      <alignment horizontal="left" wrapText="1"/>
    </xf>
    <xf numFmtId="0" fontId="27" fillId="22" borderId="9" xfId="0" applyNumberFormat="1" applyFont="1" applyFill="1" applyBorder="1" applyAlignment="1" applyProtection="1">
      <alignment horizontal="left" wrapText="1"/>
    </xf>
    <xf numFmtId="0" fontId="27" fillId="22" borderId="2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30" fillId="22" borderId="10" xfId="0" applyNumberFormat="1" applyFont="1" applyFill="1" applyBorder="1" applyAlignment="1" applyProtection="1">
      <alignment horizontal="left" wrapText="1"/>
    </xf>
    <xf numFmtId="0" fontId="31" fillId="22" borderId="9" xfId="0" applyNumberFormat="1" applyFont="1" applyFill="1" applyBorder="1" applyAlignment="1" applyProtection="1">
      <alignment wrapText="1"/>
    </xf>
    <xf numFmtId="0" fontId="15" fillId="22" borderId="9" xfId="0" applyNumberFormat="1" applyFont="1" applyFill="1" applyBorder="1" applyAlignment="1" applyProtection="1"/>
    <xf numFmtId="0" fontId="30" fillId="0" borderId="10" xfId="0" applyNumberFormat="1" applyFont="1" applyFill="1" applyBorder="1" applyAlignment="1" applyProtection="1">
      <alignment horizontal="left" wrapText="1"/>
    </xf>
    <xf numFmtId="0" fontId="31" fillId="0" borderId="9" xfId="0" applyNumberFormat="1" applyFont="1" applyFill="1" applyBorder="1" applyAlignment="1" applyProtection="1">
      <alignment wrapText="1"/>
    </xf>
    <xf numFmtId="0" fontId="15" fillId="0" borderId="9" xfId="0" applyNumberFormat="1" applyFont="1" applyFill="1" applyBorder="1" applyAlignment="1" applyProtection="1"/>
    <xf numFmtId="0" fontId="30" fillId="0" borderId="10" xfId="0" quotePrefix="1" applyFont="1" applyFill="1" applyBorder="1" applyAlignment="1">
      <alignment horizontal="left"/>
    </xf>
    <xf numFmtId="0" fontId="30" fillId="0" borderId="10" xfId="0" quotePrefix="1" applyNumberFormat="1" applyFont="1" applyFill="1" applyBorder="1" applyAlignment="1" applyProtection="1">
      <alignment horizontal="left" wrapText="1"/>
    </xf>
    <xf numFmtId="0" fontId="15" fillId="0" borderId="9" xfId="0" applyNumberFormat="1" applyFont="1" applyFill="1" applyBorder="1" applyAlignment="1" applyProtection="1">
      <alignment wrapText="1"/>
    </xf>
    <xf numFmtId="0" fontId="30" fillId="0" borderId="10" xfId="0" quotePrefix="1" applyFont="1" applyBorder="1" applyAlignment="1">
      <alignment horizontal="left"/>
    </xf>
    <xf numFmtId="0" fontId="30" fillId="22" borderId="10" xfId="0" quotePrefix="1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/>
    <xf numFmtId="0" fontId="27" fillId="23" borderId="10" xfId="0" applyNumberFormat="1" applyFont="1" applyFill="1" applyBorder="1" applyAlignment="1" applyProtection="1">
      <alignment horizontal="left" wrapText="1"/>
    </xf>
    <xf numFmtId="0" fontId="27" fillId="23" borderId="9" xfId="0" applyNumberFormat="1" applyFont="1" applyFill="1" applyBorder="1" applyAlignment="1" applyProtection="1">
      <alignment horizontal="left" wrapText="1"/>
    </xf>
    <xf numFmtId="0" fontId="27" fillId="23" borderId="20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 applyProtection="1">
      <alignment horizontal="center" vertical="center" wrapText="1"/>
    </xf>
    <xf numFmtId="4" fontId="16" fillId="0" borderId="30" xfId="0" applyNumberFormat="1" applyFont="1" applyBorder="1" applyAlignment="1">
      <alignment horizontal="center" vertical="center" wrapText="1"/>
    </xf>
    <xf numFmtId="4" fontId="16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36" fillId="19" borderId="10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20" xfId="0" applyNumberFormat="1" applyFill="1" applyBorder="1" applyAlignment="1" applyProtection="1">
      <alignment horizontal="center" vertical="center" wrapText="1"/>
    </xf>
    <xf numFmtId="0" fontId="35" fillId="19" borderId="10" xfId="0" applyFont="1" applyFill="1" applyBorder="1" applyAlignment="1">
      <alignment vertical="top"/>
    </xf>
    <xf numFmtId="0" fontId="0" fillId="0" borderId="20" xfId="0" applyNumberFormat="1" applyFill="1" applyBorder="1" applyAlignment="1" applyProtection="1">
      <alignment vertical="top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 2" xfId="36"/>
    <cellStyle name="Obično" xfId="0" builtinId="0"/>
    <cellStyle name="Total" xfId="37"/>
    <cellStyle name="Zarez" xfId="38" builtinId="3"/>
    <cellStyle name="Zarez 2" xfId="39"/>
  </cellStyles>
  <dxfs count="1">
    <dxf>
      <font>
        <condense val="0"/>
        <extend val="0"/>
        <color auto="1"/>
      </font>
      <fill>
        <patternFill>
          <bgColor indexed="29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6014" name="Line 1"/>
        <xdr:cNvSpPr>
          <a:spLocks noChangeShapeType="1"/>
        </xdr:cNvSpPr>
      </xdr:nvSpPr>
      <xdr:spPr bwMode="auto">
        <a:xfrm>
          <a:off x="22860" y="502920"/>
          <a:ext cx="1074420" cy="1653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6015" name="Line 2"/>
        <xdr:cNvSpPr>
          <a:spLocks noChangeShapeType="1"/>
        </xdr:cNvSpPr>
      </xdr:nvSpPr>
      <xdr:spPr bwMode="auto">
        <a:xfrm>
          <a:off x="7620" y="502920"/>
          <a:ext cx="1082040" cy="1653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45"/>
  <sheetViews>
    <sheetView topLeftCell="A19" zoomScaleSheetLayoutView="120" workbookViewId="0">
      <selection activeCell="A4" sqref="A4:F4"/>
    </sheetView>
  </sheetViews>
  <sheetFormatPr defaultColWidth="11.44140625" defaultRowHeight="13.2"/>
  <cols>
    <col min="1" max="2" width="4.33203125" style="1" customWidth="1"/>
    <col min="3" max="3" width="5.5546875" style="1" customWidth="1"/>
    <col min="4" max="4" width="5.33203125" style="51" customWidth="1"/>
    <col min="5" max="5" width="44.6640625" style="1" customWidth="1"/>
    <col min="6" max="6" width="15.88671875" style="1" bestFit="1" customWidth="1"/>
    <col min="7" max="7" width="11.44140625" style="1"/>
    <col min="8" max="8" width="16.33203125" style="1" bestFit="1" customWidth="1"/>
    <col min="9" max="9" width="21.6640625" style="1" bestFit="1" customWidth="1"/>
    <col min="10" max="16384" width="11.44140625" style="1"/>
  </cols>
  <sheetData>
    <row r="2" spans="1:8" ht="13.8">
      <c r="A2" s="147"/>
      <c r="B2" s="147"/>
      <c r="C2" s="147"/>
      <c r="D2" s="147"/>
      <c r="E2" s="147"/>
      <c r="F2" s="147"/>
    </row>
    <row r="3" spans="1:8" ht="48" customHeight="1">
      <c r="A3" s="148" t="s">
        <v>122</v>
      </c>
      <c r="B3" s="148"/>
      <c r="C3" s="148"/>
      <c r="D3" s="148"/>
      <c r="E3" s="148"/>
      <c r="F3" s="148"/>
    </row>
    <row r="4" spans="1:8" s="40" customFormat="1" ht="26.25" customHeight="1">
      <c r="A4" s="148" t="s">
        <v>30</v>
      </c>
      <c r="B4" s="148"/>
      <c r="C4" s="148"/>
      <c r="D4" s="148"/>
      <c r="E4" s="148"/>
      <c r="F4" s="148"/>
    </row>
    <row r="5" spans="1:8" ht="15.75" customHeight="1">
      <c r="A5" s="41"/>
      <c r="B5" s="42"/>
      <c r="C5" s="42"/>
      <c r="D5" s="42"/>
      <c r="E5" s="42"/>
    </row>
    <row r="6" spans="1:8" ht="27.75" customHeight="1">
      <c r="A6" s="43"/>
      <c r="B6" s="44"/>
      <c r="C6" s="44"/>
      <c r="D6" s="45"/>
      <c r="E6" s="46"/>
      <c r="F6" s="47" t="s">
        <v>40</v>
      </c>
      <c r="G6" s="48"/>
    </row>
    <row r="7" spans="1:8" ht="27.75" customHeight="1">
      <c r="A7" s="149" t="s">
        <v>31</v>
      </c>
      <c r="B7" s="150"/>
      <c r="C7" s="150"/>
      <c r="D7" s="150"/>
      <c r="E7" s="151"/>
      <c r="F7" s="55">
        <f>+F8+F9</f>
        <v>6665560</v>
      </c>
      <c r="G7" s="53"/>
    </row>
    <row r="8" spans="1:8" ht="22.5" customHeight="1">
      <c r="A8" s="152" t="s">
        <v>0</v>
      </c>
      <c r="B8" s="153"/>
      <c r="C8" s="153"/>
      <c r="D8" s="153"/>
      <c r="E8" s="154"/>
      <c r="F8" s="58">
        <v>6568645</v>
      </c>
    </row>
    <row r="9" spans="1:8" ht="22.5" customHeight="1">
      <c r="A9" s="155" t="s">
        <v>33</v>
      </c>
      <c r="B9" s="154"/>
      <c r="C9" s="154"/>
      <c r="D9" s="154"/>
      <c r="E9" s="154"/>
      <c r="F9" s="58">
        <v>96915</v>
      </c>
    </row>
    <row r="10" spans="1:8" ht="22.5" customHeight="1">
      <c r="A10" s="54" t="s">
        <v>32</v>
      </c>
      <c r="B10" s="57"/>
      <c r="C10" s="57"/>
      <c r="D10" s="57"/>
      <c r="E10" s="57"/>
      <c r="F10" s="55">
        <f>+F11+F12</f>
        <v>6665560</v>
      </c>
    </row>
    <row r="11" spans="1:8" ht="22.5" customHeight="1">
      <c r="A11" s="156" t="s">
        <v>1</v>
      </c>
      <c r="B11" s="153"/>
      <c r="C11" s="153"/>
      <c r="D11" s="153"/>
      <c r="E11" s="157"/>
      <c r="F11" s="58">
        <v>6403927</v>
      </c>
      <c r="G11" s="30"/>
      <c r="H11" s="30"/>
    </row>
    <row r="12" spans="1:8" ht="22.5" customHeight="1">
      <c r="A12" s="158" t="s">
        <v>36</v>
      </c>
      <c r="B12" s="154"/>
      <c r="C12" s="154"/>
      <c r="D12" s="154"/>
      <c r="E12" s="154"/>
      <c r="F12" s="49">
        <v>261633</v>
      </c>
      <c r="G12" s="30"/>
      <c r="H12" s="30"/>
    </row>
    <row r="13" spans="1:8" ht="22.5" customHeight="1">
      <c r="A13" s="159" t="s">
        <v>2</v>
      </c>
      <c r="B13" s="150"/>
      <c r="C13" s="150"/>
      <c r="D13" s="150"/>
      <c r="E13" s="150"/>
      <c r="F13" s="56">
        <f>+F7-F10</f>
        <v>0</v>
      </c>
      <c r="H13" s="30"/>
    </row>
    <row r="14" spans="1:8" ht="25.5" customHeight="1">
      <c r="A14" s="148"/>
      <c r="B14" s="160"/>
      <c r="C14" s="160"/>
      <c r="D14" s="160"/>
      <c r="E14" s="160"/>
      <c r="F14" s="161"/>
    </row>
    <row r="15" spans="1:8" ht="27.75" customHeight="1">
      <c r="A15" s="43"/>
      <c r="B15" s="44"/>
      <c r="C15" s="44"/>
      <c r="D15" s="45"/>
      <c r="E15" s="46"/>
      <c r="F15" s="47" t="s">
        <v>40</v>
      </c>
      <c r="H15" s="30"/>
    </row>
    <row r="16" spans="1:8" ht="30.75" customHeight="1">
      <c r="A16" s="162" t="s">
        <v>37</v>
      </c>
      <c r="B16" s="163"/>
      <c r="C16" s="163"/>
      <c r="D16" s="163"/>
      <c r="E16" s="164"/>
      <c r="F16" s="59"/>
      <c r="H16" s="30"/>
    </row>
    <row r="17" spans="1:9" ht="34.5" customHeight="1">
      <c r="A17" s="144" t="s">
        <v>38</v>
      </c>
      <c r="B17" s="145"/>
      <c r="C17" s="145"/>
      <c r="D17" s="145"/>
      <c r="E17" s="146"/>
      <c r="F17" s="60"/>
      <c r="H17" s="30"/>
    </row>
    <row r="18" spans="1:9" s="35" customFormat="1" ht="25.5" customHeight="1">
      <c r="A18" s="167"/>
      <c r="B18" s="160"/>
      <c r="C18" s="160"/>
      <c r="D18" s="160"/>
      <c r="E18" s="160"/>
      <c r="F18" s="161"/>
      <c r="H18" s="61"/>
    </row>
    <row r="19" spans="1:9" s="35" customFormat="1" ht="27.75" customHeight="1">
      <c r="A19" s="43"/>
      <c r="B19" s="44"/>
      <c r="C19" s="44"/>
      <c r="D19" s="45"/>
      <c r="E19" s="46"/>
      <c r="F19" s="47" t="s">
        <v>40</v>
      </c>
      <c r="H19" s="61"/>
      <c r="I19" s="61"/>
    </row>
    <row r="20" spans="1:9" s="35" customFormat="1" ht="22.5" customHeight="1">
      <c r="A20" s="152" t="s">
        <v>3</v>
      </c>
      <c r="B20" s="153"/>
      <c r="C20" s="153"/>
      <c r="D20" s="153"/>
      <c r="E20" s="153"/>
      <c r="F20" s="49"/>
      <c r="H20" s="61"/>
    </row>
    <row r="21" spans="1:9" s="35" customFormat="1" ht="33.75" customHeight="1">
      <c r="A21" s="152" t="s">
        <v>4</v>
      </c>
      <c r="B21" s="153"/>
      <c r="C21" s="153"/>
      <c r="D21" s="153"/>
      <c r="E21" s="153"/>
      <c r="F21" s="49"/>
    </row>
    <row r="22" spans="1:9" s="35" customFormat="1" ht="22.5" customHeight="1">
      <c r="A22" s="159" t="s">
        <v>5</v>
      </c>
      <c r="B22" s="150"/>
      <c r="C22" s="150"/>
      <c r="D22" s="150"/>
      <c r="E22" s="150"/>
      <c r="F22" s="55">
        <f>F20-F21</f>
        <v>0</v>
      </c>
      <c r="H22" s="62"/>
      <c r="I22" s="61"/>
    </row>
    <row r="23" spans="1:9" s="35" customFormat="1" ht="25.5" customHeight="1">
      <c r="A23" s="167"/>
      <c r="B23" s="160"/>
      <c r="C23" s="160"/>
      <c r="D23" s="160"/>
      <c r="E23" s="160"/>
      <c r="F23" s="161"/>
    </row>
    <row r="24" spans="1:9" s="35" customFormat="1" ht="22.5" customHeight="1">
      <c r="A24" s="156" t="s">
        <v>6</v>
      </c>
      <c r="B24" s="153"/>
      <c r="C24" s="153"/>
      <c r="D24" s="153"/>
      <c r="E24" s="153"/>
      <c r="F24" s="49">
        <f>IF((F13+F17+F22)&lt;&gt;0,"NESLAGANJE ZBROJA",(F13+F17+F22))</f>
        <v>0</v>
      </c>
    </row>
    <row r="25" spans="1:9" s="35" customFormat="1" ht="18" customHeight="1">
      <c r="A25" s="50"/>
      <c r="B25" s="42"/>
      <c r="C25" s="42"/>
      <c r="D25" s="42"/>
      <c r="E25" s="42"/>
    </row>
    <row r="26" spans="1:9" ht="42" customHeight="1">
      <c r="A26" s="165" t="s">
        <v>39</v>
      </c>
      <c r="B26" s="166"/>
      <c r="C26" s="166"/>
      <c r="D26" s="166"/>
      <c r="E26" s="166"/>
      <c r="F26" s="166"/>
    </row>
    <row r="27" spans="1:9">
      <c r="E27" s="63"/>
    </row>
    <row r="31" spans="1:9">
      <c r="F31" s="30"/>
    </row>
    <row r="32" spans="1:9">
      <c r="F32" s="30"/>
    </row>
    <row r="33" spans="5:6">
      <c r="E33" s="64"/>
      <c r="F33" s="32"/>
    </row>
    <row r="34" spans="5:6">
      <c r="E34" s="64"/>
      <c r="F34" s="30"/>
    </row>
    <row r="35" spans="5:6">
      <c r="E35" s="64"/>
      <c r="F35" s="30"/>
    </row>
    <row r="36" spans="5:6">
      <c r="E36" s="64"/>
      <c r="F36" s="30"/>
    </row>
    <row r="37" spans="5:6">
      <c r="E37" s="64"/>
      <c r="F37" s="30"/>
    </row>
    <row r="38" spans="5:6">
      <c r="E38" s="64"/>
    </row>
    <row r="43" spans="5:6">
      <c r="F43" s="30"/>
    </row>
    <row r="44" spans="5:6">
      <c r="F44" s="30"/>
    </row>
    <row r="45" spans="5:6">
      <c r="F45" s="30"/>
    </row>
  </sheetData>
  <mergeCells count="19">
    <mergeCell ref="A26:F26"/>
    <mergeCell ref="A18:F18"/>
    <mergeCell ref="A20:E20"/>
    <mergeCell ref="A21:E21"/>
    <mergeCell ref="A22:E22"/>
    <mergeCell ref="A23:F23"/>
    <mergeCell ref="A24:E24"/>
    <mergeCell ref="A17:E17"/>
    <mergeCell ref="A2:F2"/>
    <mergeCell ref="A3:F3"/>
    <mergeCell ref="A4:F4"/>
    <mergeCell ref="A7:E7"/>
    <mergeCell ref="A8:E8"/>
    <mergeCell ref="A9:E9"/>
    <mergeCell ref="A11:E11"/>
    <mergeCell ref="A12:E12"/>
    <mergeCell ref="A13:E13"/>
    <mergeCell ref="A14:F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SheetLayoutView="100" workbookViewId="0">
      <selection activeCell="B4" sqref="B4"/>
    </sheetView>
  </sheetViews>
  <sheetFormatPr defaultColWidth="11.44140625" defaultRowHeight="13.2"/>
  <cols>
    <col min="1" max="1" width="16" style="8" customWidth="1"/>
    <col min="2" max="4" width="13.6640625" style="8" customWidth="1"/>
    <col min="5" max="5" width="13.6640625" style="36" customWidth="1"/>
    <col min="6" max="9" width="13.6640625" style="1" customWidth="1"/>
    <col min="10" max="10" width="17.5546875" style="1" customWidth="1"/>
    <col min="11" max="11" width="7.88671875" style="1" customWidth="1"/>
    <col min="12" max="12" width="14.33203125" style="1" customWidth="1"/>
    <col min="13" max="13" width="7.88671875" style="1" customWidth="1"/>
    <col min="14" max="16384" width="11.44140625" style="1"/>
  </cols>
  <sheetData>
    <row r="1" spans="1:10" ht="24" customHeight="1">
      <c r="A1" s="148" t="s">
        <v>123</v>
      </c>
      <c r="B1" s="148"/>
      <c r="C1" s="148"/>
      <c r="D1" s="148"/>
      <c r="E1" s="148"/>
      <c r="F1" s="148"/>
      <c r="G1" s="148"/>
      <c r="H1" s="148"/>
      <c r="I1" s="148"/>
      <c r="J1" s="175"/>
    </row>
    <row r="2" spans="1:10" s="2" customFormat="1" ht="13.8" thickBot="1">
      <c r="A2" s="5"/>
      <c r="I2" s="6" t="s">
        <v>7</v>
      </c>
      <c r="J2" s="6"/>
    </row>
    <row r="3" spans="1:10" s="2" customFormat="1" ht="26.25" customHeight="1" thickBot="1">
      <c r="A3" s="126" t="s">
        <v>8</v>
      </c>
      <c r="B3" s="168" t="s">
        <v>126</v>
      </c>
      <c r="C3" s="169"/>
      <c r="D3" s="170"/>
      <c r="E3" s="170"/>
      <c r="F3" s="170"/>
      <c r="G3" s="170"/>
      <c r="H3" s="170"/>
      <c r="I3" s="170"/>
      <c r="J3" s="171"/>
    </row>
    <row r="4" spans="1:10" s="2" customFormat="1" ht="106.2" thickBot="1">
      <c r="A4" s="52" t="s">
        <v>43</v>
      </c>
      <c r="B4" s="127" t="s">
        <v>9</v>
      </c>
      <c r="C4" s="127" t="s">
        <v>111</v>
      </c>
      <c r="D4" s="128" t="s">
        <v>10</v>
      </c>
      <c r="E4" s="128" t="s">
        <v>11</v>
      </c>
      <c r="F4" s="128" t="s">
        <v>12</v>
      </c>
      <c r="G4" s="128" t="s">
        <v>13</v>
      </c>
      <c r="H4" s="128" t="s">
        <v>34</v>
      </c>
      <c r="I4" s="129" t="s">
        <v>15</v>
      </c>
      <c r="J4" s="130" t="s">
        <v>112</v>
      </c>
    </row>
    <row r="5" spans="1:10" s="2" customFormat="1" ht="13.8" thickBot="1">
      <c r="A5" s="134" t="s">
        <v>113</v>
      </c>
      <c r="B5" s="125">
        <v>11</v>
      </c>
      <c r="C5" s="125">
        <v>12</v>
      </c>
      <c r="D5" s="125">
        <v>32</v>
      </c>
      <c r="E5" s="125">
        <v>49</v>
      </c>
      <c r="F5" s="125">
        <v>54</v>
      </c>
      <c r="G5" s="125">
        <v>62</v>
      </c>
      <c r="H5" s="125">
        <v>72</v>
      </c>
      <c r="I5" s="125">
        <v>82</v>
      </c>
      <c r="J5" s="133"/>
    </row>
    <row r="6" spans="1:10" s="2" customFormat="1" ht="12.75" customHeight="1">
      <c r="A6" s="131">
        <v>636</v>
      </c>
      <c r="B6" s="138">
        <v>5614932</v>
      </c>
      <c r="C6" s="138"/>
      <c r="D6" s="138">
        <v>158442</v>
      </c>
      <c r="E6" s="138"/>
      <c r="F6" s="138"/>
      <c r="G6" s="138"/>
      <c r="H6" s="138"/>
      <c r="I6" s="138"/>
      <c r="J6" s="136">
        <f t="shared" ref="J6:J14" si="0">SUM(B6:I6)</f>
        <v>5773374</v>
      </c>
    </row>
    <row r="7" spans="1:10" s="2" customFormat="1" ht="12.75" customHeight="1">
      <c r="A7" s="142">
        <v>641</v>
      </c>
      <c r="B7" s="138"/>
      <c r="C7" s="138"/>
      <c r="D7" s="138">
        <v>1</v>
      </c>
      <c r="E7" s="138"/>
      <c r="F7" s="138"/>
      <c r="G7" s="138"/>
      <c r="H7" s="138"/>
      <c r="I7" s="138"/>
      <c r="J7" s="136">
        <f t="shared" si="0"/>
        <v>1</v>
      </c>
    </row>
    <row r="8" spans="1:10" s="2" customFormat="1">
      <c r="A8" s="132">
        <v>652</v>
      </c>
      <c r="B8" s="135"/>
      <c r="C8" s="135"/>
      <c r="D8" s="135">
        <v>57941</v>
      </c>
      <c r="E8" s="135"/>
      <c r="F8" s="135"/>
      <c r="G8" s="135"/>
      <c r="H8" s="135"/>
      <c r="I8" s="135"/>
      <c r="J8" s="136">
        <f t="shared" si="0"/>
        <v>57941</v>
      </c>
    </row>
    <row r="9" spans="1:10" s="2" customFormat="1">
      <c r="A9" s="132">
        <v>653</v>
      </c>
      <c r="B9" s="135"/>
      <c r="C9" s="135"/>
      <c r="D9" s="135"/>
      <c r="E9" s="135"/>
      <c r="F9" s="135"/>
      <c r="G9" s="135"/>
      <c r="H9" s="135"/>
      <c r="I9" s="135"/>
      <c r="J9" s="136">
        <f t="shared" si="0"/>
        <v>0</v>
      </c>
    </row>
    <row r="10" spans="1:10" s="2" customFormat="1">
      <c r="A10" s="132">
        <v>661</v>
      </c>
      <c r="B10" s="135"/>
      <c r="C10" s="135"/>
      <c r="D10" s="135">
        <v>23500</v>
      </c>
      <c r="E10" s="135"/>
      <c r="F10" s="135"/>
      <c r="G10" s="135"/>
      <c r="H10" s="135"/>
      <c r="I10" s="135"/>
      <c r="J10" s="136">
        <f t="shared" si="0"/>
        <v>23500</v>
      </c>
    </row>
    <row r="11" spans="1:10" s="2" customFormat="1">
      <c r="A11" s="132">
        <v>671</v>
      </c>
      <c r="B11" s="135"/>
      <c r="C11" s="135">
        <v>718359</v>
      </c>
      <c r="D11" s="135"/>
      <c r="E11" s="135"/>
      <c r="F11" s="135"/>
      <c r="G11" s="135"/>
      <c r="H11" s="135"/>
      <c r="I11" s="135"/>
      <c r="J11" s="136">
        <f t="shared" si="0"/>
        <v>718359</v>
      </c>
    </row>
    <row r="12" spans="1:10" s="2" customFormat="1">
      <c r="A12" s="132">
        <v>673</v>
      </c>
      <c r="B12" s="135"/>
      <c r="C12" s="135"/>
      <c r="D12" s="135"/>
      <c r="E12" s="135"/>
      <c r="F12" s="135"/>
      <c r="G12" s="135"/>
      <c r="H12" s="135"/>
      <c r="I12" s="135"/>
      <c r="J12" s="136">
        <f t="shared" si="0"/>
        <v>0</v>
      </c>
    </row>
    <row r="13" spans="1:10" s="2" customFormat="1">
      <c r="A13" s="132">
        <v>683</v>
      </c>
      <c r="B13" s="135"/>
      <c r="C13" s="135"/>
      <c r="D13" s="135">
        <v>710</v>
      </c>
      <c r="E13" s="135"/>
      <c r="F13" s="135"/>
      <c r="G13" s="135"/>
      <c r="H13" s="135"/>
      <c r="I13" s="135"/>
      <c r="J13" s="136">
        <f t="shared" si="0"/>
        <v>710</v>
      </c>
    </row>
    <row r="14" spans="1:10" s="2" customFormat="1">
      <c r="A14" s="132">
        <v>721</v>
      </c>
      <c r="B14" s="135"/>
      <c r="C14" s="135"/>
      <c r="D14" s="135">
        <v>91675</v>
      </c>
      <c r="E14" s="135"/>
      <c r="F14" s="135"/>
      <c r="G14" s="135"/>
      <c r="H14" s="135"/>
      <c r="I14" s="135"/>
      <c r="J14" s="136">
        <f t="shared" si="0"/>
        <v>91675</v>
      </c>
    </row>
    <row r="15" spans="1:10" s="2" customFormat="1" ht="13.8" thickBot="1">
      <c r="A15" s="132">
        <v>922</v>
      </c>
      <c r="B15" s="135"/>
      <c r="C15" s="135"/>
      <c r="D15" s="135"/>
      <c r="E15" s="135"/>
      <c r="F15" s="135"/>
      <c r="G15" s="135"/>
      <c r="H15" s="135"/>
      <c r="I15" s="135"/>
      <c r="J15" s="136">
        <f>SUM(B15:I15)</f>
        <v>0</v>
      </c>
    </row>
    <row r="16" spans="1:10" s="2" customFormat="1" ht="30" customHeight="1" thickBot="1">
      <c r="A16" s="7" t="s">
        <v>16</v>
      </c>
      <c r="B16" s="137">
        <f>SUM(B6:B15)</f>
        <v>5614932</v>
      </c>
      <c r="C16" s="137">
        <f>SUM(C6:C15)</f>
        <v>718359</v>
      </c>
      <c r="D16" s="137">
        <f>SUM(D6:D14)</f>
        <v>332269</v>
      </c>
      <c r="E16" s="137">
        <f t="shared" ref="E16:J16" si="1">SUM(E6:E15)</f>
        <v>0</v>
      </c>
      <c r="F16" s="137">
        <f t="shared" si="1"/>
        <v>0</v>
      </c>
      <c r="G16" s="137">
        <f t="shared" si="1"/>
        <v>0</v>
      </c>
      <c r="H16" s="137">
        <f t="shared" si="1"/>
        <v>0</v>
      </c>
      <c r="I16" s="137">
        <f t="shared" si="1"/>
        <v>0</v>
      </c>
      <c r="J16" s="137">
        <f t="shared" si="1"/>
        <v>6665560</v>
      </c>
    </row>
    <row r="17" spans="1:10" s="2" customFormat="1" ht="28.5" customHeight="1" thickBot="1">
      <c r="A17" s="7" t="s">
        <v>35</v>
      </c>
      <c r="B17" s="172">
        <f>B16+C16+D16+E16+F16+G16+H16+I16</f>
        <v>6665560</v>
      </c>
      <c r="C17" s="173"/>
      <c r="D17" s="173"/>
      <c r="E17" s="173"/>
      <c r="F17" s="173"/>
      <c r="G17" s="173"/>
      <c r="H17" s="173"/>
      <c r="I17" s="173"/>
      <c r="J17" s="174"/>
    </row>
    <row r="18" spans="1:10" ht="13.5" customHeight="1">
      <c r="D18" s="11"/>
      <c r="E18" s="9"/>
      <c r="F18" s="14"/>
    </row>
    <row r="19" spans="1:10" ht="13.5" customHeight="1">
      <c r="E19" s="9"/>
      <c r="F19" s="10"/>
    </row>
    <row r="20" spans="1:10" ht="13.5" customHeight="1">
      <c r="E20" s="9"/>
      <c r="F20" s="18"/>
    </row>
    <row r="21" spans="1:10" ht="13.5" customHeight="1">
      <c r="E21" s="9"/>
      <c r="F21" s="10"/>
    </row>
    <row r="22" spans="1:10" ht="22.5" customHeight="1">
      <c r="E22" s="9"/>
      <c r="F22" s="20"/>
    </row>
    <row r="23" spans="1:10" ht="13.5" customHeight="1">
      <c r="E23" s="15"/>
      <c r="F23" s="16"/>
    </row>
    <row r="24" spans="1:10" ht="13.5" customHeight="1">
      <c r="B24" s="11"/>
      <c r="C24" s="11"/>
      <c r="E24" s="15"/>
      <c r="F24" s="21"/>
    </row>
    <row r="25" spans="1:10" ht="13.5" customHeight="1">
      <c r="D25" s="11"/>
      <c r="E25" s="15"/>
      <c r="F25" s="22"/>
    </row>
    <row r="26" spans="1:10" ht="13.5" customHeight="1">
      <c r="D26" s="11"/>
      <c r="E26" s="17"/>
      <c r="F26" s="14"/>
    </row>
    <row r="27" spans="1:10" ht="13.5" customHeight="1">
      <c r="E27" s="9"/>
      <c r="F27" s="10"/>
    </row>
    <row r="28" spans="1:10" ht="13.5" customHeight="1">
      <c r="B28" s="11"/>
      <c r="C28" s="11"/>
      <c r="E28" s="9"/>
      <c r="F28" s="12"/>
    </row>
    <row r="29" spans="1:10" ht="13.5" customHeight="1">
      <c r="D29" s="11"/>
      <c r="E29" s="9"/>
      <c r="F29" s="21"/>
    </row>
    <row r="30" spans="1:10" ht="13.5" customHeight="1">
      <c r="D30" s="11"/>
      <c r="E30" s="17"/>
      <c r="F30" s="14"/>
    </row>
    <row r="31" spans="1:10" ht="13.5" customHeight="1">
      <c r="E31" s="15"/>
      <c r="F31" s="10"/>
    </row>
    <row r="32" spans="1:10" ht="13.5" customHeight="1">
      <c r="D32" s="11"/>
      <c r="E32" s="15"/>
      <c r="F32" s="21"/>
    </row>
    <row r="33" spans="1:6" ht="22.5" customHeight="1">
      <c r="E33" s="17"/>
      <c r="F33" s="20"/>
    </row>
    <row r="34" spans="1:6" ht="13.5" customHeight="1">
      <c r="E34" s="9"/>
      <c r="F34" s="10"/>
    </row>
    <row r="35" spans="1:6" ht="13.5" customHeight="1">
      <c r="E35" s="17"/>
      <c r="F35" s="14"/>
    </row>
    <row r="36" spans="1:6" ht="13.5" customHeight="1">
      <c r="E36" s="9"/>
      <c r="F36" s="10"/>
    </row>
    <row r="37" spans="1:6" ht="13.5" customHeight="1">
      <c r="E37" s="9"/>
      <c r="F37" s="10"/>
    </row>
    <row r="38" spans="1:6" ht="13.5" customHeight="1">
      <c r="A38" s="11"/>
      <c r="E38" s="23"/>
      <c r="F38" s="21"/>
    </row>
    <row r="39" spans="1:6" ht="13.5" customHeight="1">
      <c r="B39" s="11"/>
      <c r="C39" s="11"/>
      <c r="D39" s="11"/>
      <c r="E39" s="24"/>
      <c r="F39" s="21"/>
    </row>
    <row r="40" spans="1:6" ht="13.5" customHeight="1">
      <c r="B40" s="11"/>
      <c r="C40" s="11"/>
      <c r="D40" s="11"/>
      <c r="E40" s="24"/>
      <c r="F40" s="12"/>
    </row>
    <row r="41" spans="1:6" ht="13.5" customHeight="1">
      <c r="B41" s="11"/>
      <c r="C41" s="11"/>
      <c r="D41" s="11"/>
      <c r="E41" s="17"/>
      <c r="F41" s="18"/>
    </row>
    <row r="42" spans="1:6">
      <c r="E42" s="9"/>
      <c r="F42" s="10"/>
    </row>
    <row r="43" spans="1:6">
      <c r="B43" s="11"/>
      <c r="C43" s="11"/>
      <c r="E43" s="9"/>
      <c r="F43" s="21"/>
    </row>
    <row r="44" spans="1:6">
      <c r="D44" s="11"/>
      <c r="E44" s="9"/>
      <c r="F44" s="12"/>
    </row>
    <row r="45" spans="1:6">
      <c r="D45" s="11"/>
      <c r="E45" s="17"/>
      <c r="F45" s="14"/>
    </row>
    <row r="46" spans="1:6">
      <c r="E46" s="9"/>
      <c r="F46" s="10"/>
    </row>
    <row r="47" spans="1:6">
      <c r="E47" s="9"/>
      <c r="F47" s="10"/>
    </row>
    <row r="48" spans="1:6">
      <c r="E48" s="25"/>
      <c r="F48" s="26"/>
    </row>
    <row r="49" spans="5:6">
      <c r="E49" s="9"/>
      <c r="F49" s="10"/>
    </row>
    <row r="50" spans="5:6">
      <c r="E50" s="9"/>
      <c r="F50" s="10"/>
    </row>
    <row r="51" spans="5:6">
      <c r="E51" s="9"/>
      <c r="F51" s="10"/>
    </row>
    <row r="52" spans="5:6">
      <c r="E52" s="17"/>
      <c r="F52" s="14"/>
    </row>
    <row r="53" spans="5:6">
      <c r="E53" s="9"/>
      <c r="F53" s="10"/>
    </row>
    <row r="54" spans="5:6">
      <c r="E54" s="17"/>
      <c r="F54" s="14"/>
    </row>
    <row r="55" spans="5:6">
      <c r="E55" s="9"/>
      <c r="F55" s="10"/>
    </row>
    <row r="56" spans="5:6">
      <c r="E56" s="9"/>
      <c r="F56" s="10"/>
    </row>
    <row r="57" spans="5:6">
      <c r="E57" s="9"/>
      <c r="F57" s="10"/>
    </row>
    <row r="58" spans="5:6">
      <c r="E58" s="27"/>
      <c r="F58" s="28"/>
    </row>
    <row r="59" spans="5:6">
      <c r="E59" s="9"/>
      <c r="F59" s="10"/>
    </row>
    <row r="60" spans="5:6">
      <c r="E60" s="25"/>
      <c r="F60" s="26"/>
    </row>
    <row r="61" spans="5:6">
      <c r="E61" s="25"/>
      <c r="F61" s="26"/>
    </row>
    <row r="62" spans="5:6">
      <c r="E62" s="9"/>
      <c r="F62" s="10"/>
    </row>
    <row r="63" spans="5:6">
      <c r="E63" s="17"/>
      <c r="F63" s="14"/>
    </row>
    <row r="64" spans="5:6">
      <c r="E64" s="9"/>
      <c r="F64" s="10"/>
    </row>
    <row r="65" spans="4:6">
      <c r="E65" s="9"/>
      <c r="F65" s="10"/>
    </row>
    <row r="66" spans="4:6">
      <c r="E66" s="17"/>
      <c r="F66" s="14"/>
    </row>
    <row r="67" spans="4:6">
      <c r="E67" s="9"/>
      <c r="F67" s="10"/>
    </row>
    <row r="68" spans="4:6">
      <c r="E68" s="25"/>
      <c r="F68" s="26"/>
    </row>
    <row r="69" spans="4:6">
      <c r="E69" s="17"/>
      <c r="F69" s="28"/>
    </row>
    <row r="70" spans="4:6">
      <c r="E70" s="15"/>
      <c r="F70" s="26"/>
    </row>
    <row r="71" spans="4:6">
      <c r="E71" s="17"/>
      <c r="F71" s="14"/>
    </row>
    <row r="72" spans="4:6">
      <c r="E72" s="9"/>
      <c r="F72" s="10"/>
    </row>
    <row r="73" spans="4:6">
      <c r="D73" s="11"/>
      <c r="E73" s="9"/>
      <c r="F73" s="12"/>
    </row>
    <row r="74" spans="4:6">
      <c r="E74" s="15"/>
      <c r="F74" s="14"/>
    </row>
    <row r="75" spans="4:6">
      <c r="E75" s="15"/>
      <c r="F75" s="26"/>
    </row>
    <row r="76" spans="4:6">
      <c r="D76" s="11"/>
      <c r="E76" s="15"/>
      <c r="F76" s="29"/>
    </row>
    <row r="77" spans="4:6">
      <c r="D77" s="11"/>
      <c r="E77" s="17"/>
      <c r="F77" s="18"/>
    </row>
    <row r="78" spans="4:6">
      <c r="E78" s="9"/>
      <c r="F78" s="10"/>
    </row>
    <row r="79" spans="4:6">
      <c r="E79" s="27"/>
      <c r="F79" s="30"/>
    </row>
    <row r="80" spans="4:6" ht="11.25" customHeight="1">
      <c r="E80" s="25"/>
      <c r="F80" s="26"/>
    </row>
    <row r="81" spans="1:6" ht="24" customHeight="1">
      <c r="B81" s="11"/>
      <c r="C81" s="11"/>
      <c r="E81" s="25"/>
      <c r="F81" s="31"/>
    </row>
    <row r="82" spans="1:6" ht="15" customHeight="1">
      <c r="D82" s="11"/>
      <c r="E82" s="25"/>
      <c r="F82" s="31"/>
    </row>
    <row r="83" spans="1:6" ht="11.25" customHeight="1">
      <c r="E83" s="27"/>
      <c r="F83" s="28"/>
    </row>
    <row r="84" spans="1:6">
      <c r="E84" s="25"/>
      <c r="F84" s="26"/>
    </row>
    <row r="85" spans="1:6" ht="13.5" customHeight="1">
      <c r="B85" s="11"/>
      <c r="C85" s="11"/>
      <c r="E85" s="25"/>
      <c r="F85" s="32"/>
    </row>
    <row r="86" spans="1:6" ht="12.75" customHeight="1">
      <c r="D86" s="11"/>
      <c r="E86" s="25"/>
      <c r="F86" s="12"/>
    </row>
    <row r="87" spans="1:6" ht="12.75" customHeight="1">
      <c r="D87" s="11"/>
      <c r="E87" s="17"/>
      <c r="F87" s="18"/>
    </row>
    <row r="88" spans="1:6">
      <c r="E88" s="9"/>
      <c r="F88" s="10"/>
    </row>
    <row r="89" spans="1:6">
      <c r="D89" s="11"/>
      <c r="E89" s="9"/>
      <c r="F89" s="29"/>
    </row>
    <row r="90" spans="1:6">
      <c r="E90" s="27"/>
      <c r="F90" s="28"/>
    </row>
    <row r="91" spans="1:6">
      <c r="E91" s="25"/>
      <c r="F91" s="26"/>
    </row>
    <row r="92" spans="1:6">
      <c r="E92" s="9"/>
      <c r="F92" s="10"/>
    </row>
    <row r="93" spans="1:6" ht="19.5" customHeight="1">
      <c r="A93" s="33"/>
      <c r="B93" s="4"/>
      <c r="C93" s="4"/>
      <c r="D93" s="4"/>
      <c r="E93" s="4"/>
      <c r="F93" s="21"/>
    </row>
    <row r="94" spans="1:6" ht="15" customHeight="1">
      <c r="A94" s="11"/>
      <c r="E94" s="23"/>
      <c r="F94" s="21"/>
    </row>
    <row r="95" spans="1:6">
      <c r="A95" s="11"/>
      <c r="B95" s="11"/>
      <c r="C95" s="11"/>
      <c r="E95" s="23"/>
      <c r="F95" s="12"/>
    </row>
    <row r="96" spans="1:6">
      <c r="D96" s="11"/>
      <c r="E96" s="9"/>
      <c r="F96" s="21"/>
    </row>
    <row r="97" spans="1:6">
      <c r="E97" s="13"/>
      <c r="F97" s="14"/>
    </row>
    <row r="98" spans="1:6">
      <c r="B98" s="11"/>
      <c r="C98" s="11"/>
      <c r="E98" s="9"/>
      <c r="F98" s="12"/>
    </row>
    <row r="99" spans="1:6">
      <c r="D99" s="11"/>
      <c r="E99" s="9"/>
      <c r="F99" s="12"/>
    </row>
    <row r="100" spans="1:6">
      <c r="E100" s="17"/>
      <c r="F100" s="18"/>
    </row>
    <row r="101" spans="1:6" ht="22.5" customHeight="1">
      <c r="D101" s="11"/>
      <c r="E101" s="9"/>
      <c r="F101" s="19"/>
    </row>
    <row r="102" spans="1:6">
      <c r="E102" s="9"/>
      <c r="F102" s="18"/>
    </row>
    <row r="103" spans="1:6">
      <c r="B103" s="11"/>
      <c r="C103" s="11"/>
      <c r="E103" s="15"/>
      <c r="F103" s="21"/>
    </row>
    <row r="104" spans="1:6">
      <c r="D104" s="11"/>
      <c r="E104" s="15"/>
      <c r="F104" s="22"/>
    </row>
    <row r="105" spans="1:6">
      <c r="E105" s="17"/>
      <c r="F105" s="14"/>
    </row>
    <row r="106" spans="1:6" ht="13.5" customHeight="1">
      <c r="A106" s="11"/>
      <c r="E106" s="23"/>
      <c r="F106" s="21"/>
    </row>
    <row r="107" spans="1:6" ht="13.5" customHeight="1">
      <c r="B107" s="11"/>
      <c r="C107" s="11"/>
      <c r="E107" s="9"/>
      <c r="F107" s="21"/>
    </row>
    <row r="108" spans="1:6" ht="13.5" customHeight="1">
      <c r="D108" s="11"/>
      <c r="E108" s="9"/>
      <c r="F108" s="12"/>
    </row>
    <row r="109" spans="1:6">
      <c r="D109" s="11"/>
      <c r="E109" s="17"/>
      <c r="F109" s="14"/>
    </row>
    <row r="110" spans="1:6">
      <c r="D110" s="11"/>
      <c r="E110" s="9"/>
      <c r="F110" s="12"/>
    </row>
    <row r="111" spans="1:6">
      <c r="E111" s="27"/>
      <c r="F111" s="28"/>
    </row>
    <row r="112" spans="1:6">
      <c r="D112" s="11"/>
      <c r="E112" s="15"/>
      <c r="F112" s="29"/>
    </row>
    <row r="113" spans="1:6">
      <c r="D113" s="11"/>
      <c r="E113" s="17"/>
      <c r="F113" s="18"/>
    </row>
    <row r="114" spans="1:6">
      <c r="E114" s="27"/>
      <c r="F114" s="34"/>
    </row>
    <row r="115" spans="1:6">
      <c r="B115" s="11"/>
      <c r="C115" s="11"/>
      <c r="E115" s="25"/>
      <c r="F115" s="32"/>
    </row>
    <row r="116" spans="1:6">
      <c r="D116" s="11"/>
      <c r="E116" s="25"/>
      <c r="F116" s="12"/>
    </row>
    <row r="117" spans="1:6">
      <c r="D117" s="11"/>
      <c r="E117" s="17"/>
      <c r="F117" s="18"/>
    </row>
    <row r="118" spans="1:6">
      <c r="D118" s="11"/>
      <c r="E118" s="17"/>
      <c r="F118" s="18"/>
    </row>
    <row r="119" spans="1:6">
      <c r="E119" s="9"/>
      <c r="F119" s="10"/>
    </row>
    <row r="120" spans="1:6" ht="15.6">
      <c r="A120" s="37"/>
      <c r="B120" s="11"/>
      <c r="C120" s="11"/>
      <c r="D120" s="11"/>
      <c r="E120" s="38"/>
      <c r="F120" s="3"/>
    </row>
    <row r="121" spans="1:6">
      <c r="A121" s="11"/>
      <c r="B121" s="11"/>
      <c r="C121" s="11"/>
      <c r="D121" s="11"/>
      <c r="E121" s="38"/>
      <c r="F121" s="3"/>
    </row>
    <row r="122" spans="1:6" ht="17.25" customHeight="1">
      <c r="A122" s="11"/>
      <c r="B122" s="11"/>
      <c r="C122" s="11"/>
      <c r="D122" s="11"/>
      <c r="E122" s="38"/>
      <c r="F122" s="3"/>
    </row>
    <row r="123" spans="1:6" ht="13.5" customHeight="1">
      <c r="A123" s="11"/>
      <c r="B123" s="11"/>
      <c r="C123" s="11"/>
      <c r="D123" s="11"/>
      <c r="E123" s="38"/>
      <c r="F123" s="3"/>
    </row>
    <row r="124" spans="1:6">
      <c r="A124" s="11"/>
      <c r="B124" s="11"/>
      <c r="C124" s="11"/>
      <c r="D124" s="11"/>
      <c r="E124" s="38"/>
      <c r="F124" s="3"/>
    </row>
    <row r="125" spans="1:6">
      <c r="A125" s="11"/>
      <c r="B125" s="11"/>
      <c r="C125" s="11"/>
      <c r="D125" s="11"/>
    </row>
    <row r="126" spans="1:6">
      <c r="A126" s="11"/>
      <c r="B126" s="11"/>
      <c r="C126" s="11"/>
      <c r="D126" s="11"/>
      <c r="E126" s="38"/>
      <c r="F126" s="3"/>
    </row>
    <row r="127" spans="1:6">
      <c r="A127" s="11"/>
      <c r="B127" s="11"/>
      <c r="C127" s="11"/>
      <c r="D127" s="11"/>
      <c r="E127" s="38"/>
      <c r="F127" s="39"/>
    </row>
    <row r="128" spans="1:6">
      <c r="A128" s="11"/>
      <c r="B128" s="11"/>
      <c r="C128" s="11"/>
      <c r="D128" s="11"/>
      <c r="E128" s="38"/>
      <c r="F128" s="3"/>
    </row>
    <row r="129" spans="1:6" ht="22.5" customHeight="1">
      <c r="A129" s="11"/>
      <c r="B129" s="11"/>
      <c r="C129" s="11"/>
      <c r="D129" s="11"/>
      <c r="E129" s="38"/>
      <c r="F129" s="19"/>
    </row>
    <row r="130" spans="1:6" ht="22.5" customHeight="1">
      <c r="E130" s="17"/>
      <c r="F130" s="20"/>
    </row>
  </sheetData>
  <mergeCells count="3">
    <mergeCell ref="B3:J3"/>
    <mergeCell ref="B17:J17"/>
    <mergeCell ref="A1:J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/>
  <rowBreaks count="1" manualBreakCount="1">
    <brk id="118" max="9" man="1"/>
  </rowBreaks>
  <ignoredErrors>
    <ignoredError sqref="J8 J12 J14 J15 J11 J10 J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2"/>
  <sheetViews>
    <sheetView zoomScaleSheetLayoutView="100" workbookViewId="0">
      <pane ySplit="2" topLeftCell="A3" activePane="bottomLeft" state="frozen"/>
      <selection pane="bottomLeft" activeCell="G139" sqref="G139"/>
    </sheetView>
  </sheetViews>
  <sheetFormatPr defaultColWidth="11.44140625" defaultRowHeight="13.2"/>
  <cols>
    <col min="1" max="1" width="8.5546875" style="66" customWidth="1"/>
    <col min="2" max="2" width="6.6640625" style="66" customWidth="1"/>
    <col min="3" max="3" width="33.44140625" style="67" customWidth="1"/>
    <col min="4" max="4" width="14.33203125" style="69" customWidth="1"/>
    <col min="5" max="5" width="11.77734375" style="69" bestFit="1" customWidth="1"/>
    <col min="6" max="7" width="10.6640625" style="69" customWidth="1"/>
    <col min="8" max="8" width="10.33203125" style="69" customWidth="1"/>
    <col min="9" max="9" width="12.77734375" style="69" bestFit="1" customWidth="1"/>
    <col min="10" max="10" width="10.44140625" style="69" customWidth="1"/>
    <col min="11" max="12" width="10.6640625" style="69" customWidth="1"/>
    <col min="13" max="16384" width="11.44140625" style="1"/>
  </cols>
  <sheetData>
    <row r="1" spans="1:12" ht="29.25" customHeight="1">
      <c r="A1" s="176" t="s">
        <v>124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66" customHeight="1">
      <c r="A2" s="113" t="s">
        <v>17</v>
      </c>
      <c r="B2" s="113" t="s">
        <v>45</v>
      </c>
      <c r="C2" s="113" t="s">
        <v>18</v>
      </c>
      <c r="D2" s="114" t="s">
        <v>125</v>
      </c>
      <c r="E2" s="115" t="s">
        <v>9</v>
      </c>
      <c r="F2" s="115" t="s">
        <v>111</v>
      </c>
      <c r="G2" s="115" t="s">
        <v>10</v>
      </c>
      <c r="H2" s="115" t="s">
        <v>11</v>
      </c>
      <c r="I2" s="115" t="s">
        <v>12</v>
      </c>
      <c r="J2" s="115" t="s">
        <v>19</v>
      </c>
      <c r="K2" s="115" t="s">
        <v>14</v>
      </c>
      <c r="L2" s="115" t="s">
        <v>15</v>
      </c>
    </row>
    <row r="3" spans="1:12" s="120" customFormat="1" ht="21" customHeight="1">
      <c r="A3" s="121"/>
      <c r="B3" s="122"/>
      <c r="C3" s="123" t="s">
        <v>113</v>
      </c>
      <c r="D3" s="124"/>
      <c r="E3" s="125">
        <v>11</v>
      </c>
      <c r="F3" s="125">
        <v>12</v>
      </c>
      <c r="G3" s="125">
        <v>32</v>
      </c>
      <c r="H3" s="125">
        <v>49</v>
      </c>
      <c r="I3" s="125">
        <v>54</v>
      </c>
      <c r="J3" s="125">
        <v>62</v>
      </c>
      <c r="K3" s="125">
        <v>72</v>
      </c>
      <c r="L3" s="125">
        <v>82</v>
      </c>
    </row>
    <row r="4" spans="1:12" s="3" customFormat="1" ht="24.75" customHeight="1">
      <c r="A4" s="177" t="s">
        <v>99</v>
      </c>
      <c r="B4" s="178"/>
      <c r="C4" s="179"/>
      <c r="D4" s="93">
        <f>SUM(E4:L4)</f>
        <v>6665560</v>
      </c>
      <c r="E4" s="93">
        <f t="shared" ref="E4:L4" si="0">SUM(E5,E36,E79,E139)</f>
        <v>5614932</v>
      </c>
      <c r="F4" s="93">
        <f t="shared" si="0"/>
        <v>718359</v>
      </c>
      <c r="G4" s="93">
        <f t="shared" si="0"/>
        <v>332269</v>
      </c>
      <c r="H4" s="93">
        <f t="shared" si="0"/>
        <v>0</v>
      </c>
      <c r="I4" s="93">
        <f t="shared" si="0"/>
        <v>0</v>
      </c>
      <c r="J4" s="93">
        <f t="shared" si="0"/>
        <v>0</v>
      </c>
      <c r="K4" s="93">
        <f t="shared" si="0"/>
        <v>0</v>
      </c>
      <c r="L4" s="93">
        <f t="shared" si="0"/>
        <v>0</v>
      </c>
    </row>
    <row r="5" spans="1:12" s="3" customFormat="1" ht="39.75" customHeight="1">
      <c r="A5" s="180" t="s">
        <v>103</v>
      </c>
      <c r="B5" s="181"/>
      <c r="C5" s="104" t="s">
        <v>100</v>
      </c>
      <c r="D5" s="93">
        <f>SUM(E5:L5)</f>
        <v>576716</v>
      </c>
      <c r="E5" s="82">
        <f t="shared" ref="E5:L5" si="1">SUM(E6,E13,E18,E29)</f>
        <v>0</v>
      </c>
      <c r="F5" s="82">
        <f t="shared" si="1"/>
        <v>576716</v>
      </c>
      <c r="G5" s="82">
        <f t="shared" si="1"/>
        <v>0</v>
      </c>
      <c r="H5" s="82">
        <f t="shared" si="1"/>
        <v>0</v>
      </c>
      <c r="I5" s="82">
        <f t="shared" si="1"/>
        <v>0</v>
      </c>
      <c r="J5" s="82">
        <f t="shared" si="1"/>
        <v>0</v>
      </c>
      <c r="K5" s="82">
        <f t="shared" si="1"/>
        <v>0</v>
      </c>
      <c r="L5" s="82">
        <f t="shared" si="1"/>
        <v>0</v>
      </c>
    </row>
    <row r="6" spans="1:12" s="3" customFormat="1" ht="41.25" customHeight="1">
      <c r="A6" s="85" t="s">
        <v>104</v>
      </c>
      <c r="B6" s="139"/>
      <c r="C6" s="118" t="s">
        <v>107</v>
      </c>
      <c r="D6" s="109">
        <f>SUM(E6:L6)</f>
        <v>49835</v>
      </c>
      <c r="E6" s="109">
        <f t="shared" ref="E6:L7" si="2">SUM(E7)</f>
        <v>0</v>
      </c>
      <c r="F6" s="109">
        <f t="shared" si="2"/>
        <v>49835</v>
      </c>
      <c r="G6" s="109">
        <f t="shared" si="2"/>
        <v>0</v>
      </c>
      <c r="H6" s="109">
        <f t="shared" si="2"/>
        <v>0</v>
      </c>
      <c r="I6" s="109">
        <f t="shared" si="2"/>
        <v>0</v>
      </c>
      <c r="J6" s="109">
        <f t="shared" si="2"/>
        <v>0</v>
      </c>
      <c r="K6" s="109">
        <f t="shared" si="2"/>
        <v>0</v>
      </c>
      <c r="L6" s="109">
        <f t="shared" si="2"/>
        <v>0</v>
      </c>
    </row>
    <row r="7" spans="1:12" s="3" customFormat="1" ht="12.75" customHeight="1">
      <c r="A7" s="86">
        <v>4</v>
      </c>
      <c r="B7" s="105"/>
      <c r="C7" s="80" t="s">
        <v>29</v>
      </c>
      <c r="D7" s="88">
        <f>SUM(E7:L7)</f>
        <v>49835</v>
      </c>
      <c r="E7" s="81">
        <f t="shared" si="2"/>
        <v>0</v>
      </c>
      <c r="F7" s="81">
        <f t="shared" si="2"/>
        <v>49835</v>
      </c>
      <c r="G7" s="81">
        <f t="shared" si="2"/>
        <v>0</v>
      </c>
      <c r="H7" s="81">
        <f t="shared" si="2"/>
        <v>0</v>
      </c>
      <c r="I7" s="81">
        <f t="shared" si="2"/>
        <v>0</v>
      </c>
      <c r="J7" s="81">
        <f t="shared" si="2"/>
        <v>0</v>
      </c>
      <c r="K7" s="81">
        <f t="shared" si="2"/>
        <v>0</v>
      </c>
      <c r="L7" s="81">
        <f t="shared" si="2"/>
        <v>0</v>
      </c>
    </row>
    <row r="8" spans="1:12" s="3" customFormat="1" ht="12.75" customHeight="1">
      <c r="A8" s="86">
        <v>42</v>
      </c>
      <c r="B8" s="105"/>
      <c r="C8" s="80" t="s">
        <v>44</v>
      </c>
      <c r="D8" s="88">
        <f>SUM(E8:L8)</f>
        <v>49835</v>
      </c>
      <c r="E8" s="81">
        <f t="shared" ref="E8:L8" si="3">SUM(E11,E10,E9)</f>
        <v>0</v>
      </c>
      <c r="F8" s="81">
        <f t="shared" si="3"/>
        <v>49835</v>
      </c>
      <c r="G8" s="81">
        <f t="shared" si="3"/>
        <v>0</v>
      </c>
      <c r="H8" s="81">
        <f t="shared" si="3"/>
        <v>0</v>
      </c>
      <c r="I8" s="81">
        <f t="shared" si="3"/>
        <v>0</v>
      </c>
      <c r="J8" s="81">
        <f t="shared" si="3"/>
        <v>0</v>
      </c>
      <c r="K8" s="81">
        <f t="shared" si="3"/>
        <v>0</v>
      </c>
      <c r="L8" s="81">
        <f t="shared" si="3"/>
        <v>0</v>
      </c>
    </row>
    <row r="9" spans="1:12" s="3" customFormat="1" ht="12.75" customHeight="1">
      <c r="A9" s="86">
        <v>421</v>
      </c>
      <c r="B9" s="105"/>
      <c r="C9" s="80" t="s">
        <v>41</v>
      </c>
      <c r="D9" s="88"/>
      <c r="E9" s="81"/>
      <c r="F9" s="81"/>
      <c r="G9" s="81"/>
      <c r="H9" s="81"/>
      <c r="I9" s="81"/>
      <c r="J9" s="81"/>
      <c r="K9" s="81"/>
      <c r="L9" s="81">
        <v>0</v>
      </c>
    </row>
    <row r="10" spans="1:12" s="3" customFormat="1" ht="12.75" customHeight="1">
      <c r="A10" s="86">
        <v>422</v>
      </c>
      <c r="B10" s="105"/>
      <c r="C10" s="80" t="s">
        <v>49</v>
      </c>
      <c r="D10" s="88">
        <v>49835</v>
      </c>
      <c r="E10" s="81"/>
      <c r="F10" s="81">
        <v>49835</v>
      </c>
      <c r="G10" s="81"/>
      <c r="H10" s="81"/>
      <c r="I10" s="81"/>
      <c r="J10" s="81"/>
      <c r="K10" s="81"/>
      <c r="L10" s="81">
        <v>0</v>
      </c>
    </row>
    <row r="11" spans="1:12" s="3" customFormat="1" ht="12.75" customHeight="1">
      <c r="A11" s="86">
        <v>423</v>
      </c>
      <c r="B11" s="106"/>
      <c r="C11" s="80" t="s">
        <v>69</v>
      </c>
      <c r="D11" s="88">
        <v>0</v>
      </c>
      <c r="E11" s="88"/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</row>
    <row r="12" spans="1:12" s="3" customFormat="1" ht="12.75" customHeight="1">
      <c r="A12" s="86"/>
      <c r="B12" s="106"/>
      <c r="C12" s="80"/>
      <c r="D12" s="88"/>
      <c r="E12" s="88"/>
      <c r="F12" s="88"/>
      <c r="G12" s="88"/>
      <c r="H12" s="88"/>
      <c r="I12" s="88"/>
      <c r="J12" s="88"/>
      <c r="K12" s="88"/>
      <c r="L12" s="88"/>
    </row>
    <row r="13" spans="1:12" s="3" customFormat="1" ht="39.75" customHeight="1">
      <c r="A13" s="85" t="s">
        <v>117</v>
      </c>
      <c r="B13" s="139"/>
      <c r="C13" s="118" t="s">
        <v>108</v>
      </c>
      <c r="D13" s="109">
        <f>SUM(D14)</f>
        <v>0</v>
      </c>
      <c r="E13" s="109">
        <f t="shared" ref="E13:L15" si="4">SUM(E14)</f>
        <v>0</v>
      </c>
      <c r="F13" s="109">
        <f t="shared" si="4"/>
        <v>0</v>
      </c>
      <c r="G13" s="109">
        <f t="shared" si="4"/>
        <v>0</v>
      </c>
      <c r="H13" s="109">
        <f t="shared" si="4"/>
        <v>0</v>
      </c>
      <c r="I13" s="109">
        <f t="shared" si="4"/>
        <v>0</v>
      </c>
      <c r="J13" s="109">
        <f t="shared" si="4"/>
        <v>0</v>
      </c>
      <c r="K13" s="109">
        <f t="shared" si="4"/>
        <v>0</v>
      </c>
      <c r="L13" s="109">
        <f t="shared" si="4"/>
        <v>0</v>
      </c>
    </row>
    <row r="14" spans="1:12" s="3" customFormat="1" ht="12.75" customHeight="1">
      <c r="A14" s="86">
        <v>3</v>
      </c>
      <c r="B14" s="105"/>
      <c r="C14" s="80" t="s">
        <v>42</v>
      </c>
      <c r="D14" s="81">
        <f>SUM(D15)</f>
        <v>0</v>
      </c>
      <c r="E14" s="81">
        <f t="shared" si="4"/>
        <v>0</v>
      </c>
      <c r="F14" s="81">
        <f t="shared" si="4"/>
        <v>0</v>
      </c>
      <c r="G14" s="81">
        <f t="shared" si="4"/>
        <v>0</v>
      </c>
      <c r="H14" s="81">
        <f t="shared" si="4"/>
        <v>0</v>
      </c>
      <c r="I14" s="81">
        <f t="shared" si="4"/>
        <v>0</v>
      </c>
      <c r="J14" s="81">
        <f t="shared" si="4"/>
        <v>0</v>
      </c>
      <c r="K14" s="81">
        <f t="shared" si="4"/>
        <v>0</v>
      </c>
      <c r="L14" s="81">
        <f t="shared" si="4"/>
        <v>0</v>
      </c>
    </row>
    <row r="15" spans="1:12" s="3" customFormat="1" ht="12.75" customHeight="1">
      <c r="A15" s="86">
        <v>32</v>
      </c>
      <c r="B15" s="105"/>
      <c r="C15" s="80" t="s">
        <v>24</v>
      </c>
      <c r="D15" s="81">
        <f>SUM(D16:D16)</f>
        <v>0</v>
      </c>
      <c r="E15" s="81">
        <v>0</v>
      </c>
      <c r="F15" s="81">
        <f t="shared" si="4"/>
        <v>0</v>
      </c>
      <c r="G15" s="81">
        <f t="shared" si="4"/>
        <v>0</v>
      </c>
      <c r="H15" s="81">
        <f t="shared" si="4"/>
        <v>0</v>
      </c>
      <c r="I15" s="81">
        <f t="shared" si="4"/>
        <v>0</v>
      </c>
      <c r="J15" s="81">
        <f t="shared" si="4"/>
        <v>0</v>
      </c>
      <c r="K15" s="81">
        <v>0</v>
      </c>
      <c r="L15" s="81">
        <v>0</v>
      </c>
    </row>
    <row r="16" spans="1:12" s="3" customFormat="1" ht="12.75" customHeight="1">
      <c r="A16" s="86">
        <v>323</v>
      </c>
      <c r="B16" s="105"/>
      <c r="C16" s="80" t="s">
        <v>27</v>
      </c>
      <c r="D16" s="88"/>
      <c r="E16" s="81">
        <v>0</v>
      </c>
      <c r="F16" s="81"/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</row>
    <row r="17" spans="1:12" s="3" customFormat="1" ht="12.75" customHeight="1">
      <c r="A17" s="86"/>
      <c r="B17" s="105"/>
      <c r="C17" s="80"/>
      <c r="D17" s="81"/>
      <c r="E17" s="81"/>
      <c r="F17" s="81"/>
      <c r="G17" s="116"/>
      <c r="H17" s="116"/>
      <c r="I17" s="116"/>
      <c r="J17" s="116"/>
      <c r="K17" s="116"/>
      <c r="L17" s="116"/>
    </row>
    <row r="18" spans="1:12" s="3" customFormat="1" ht="27.75" customHeight="1">
      <c r="A18" s="85" t="s">
        <v>105</v>
      </c>
      <c r="B18" s="139"/>
      <c r="C18" s="118" t="s">
        <v>101</v>
      </c>
      <c r="D18" s="119">
        <f>SUM(D19)</f>
        <v>256536</v>
      </c>
      <c r="E18" s="119">
        <f>SUM(E19)</f>
        <v>0</v>
      </c>
      <c r="F18" s="119">
        <f t="shared" ref="F18:L18" si="5">SUM(F19)</f>
        <v>256536</v>
      </c>
      <c r="G18" s="119">
        <f t="shared" si="5"/>
        <v>0</v>
      </c>
      <c r="H18" s="119">
        <f t="shared" si="5"/>
        <v>0</v>
      </c>
      <c r="I18" s="119">
        <f t="shared" si="5"/>
        <v>0</v>
      </c>
      <c r="J18" s="119">
        <f t="shared" si="5"/>
        <v>0</v>
      </c>
      <c r="K18" s="81">
        <v>0</v>
      </c>
      <c r="L18" s="119">
        <f t="shared" si="5"/>
        <v>0</v>
      </c>
    </row>
    <row r="19" spans="1:12" s="3" customFormat="1" ht="12.75" customHeight="1">
      <c r="A19" s="86">
        <v>3</v>
      </c>
      <c r="B19" s="105"/>
      <c r="C19" s="80" t="s">
        <v>42</v>
      </c>
      <c r="D19" s="81">
        <f>SUM(D21:D26)</f>
        <v>256536</v>
      </c>
      <c r="E19" s="81">
        <v>0</v>
      </c>
      <c r="F19" s="81">
        <f>SUM(F20,F26)</f>
        <v>256536</v>
      </c>
      <c r="G19" s="81">
        <f>SUM(G20,G26)</f>
        <v>0</v>
      </c>
      <c r="H19" s="81">
        <f>SUM(H20,H26)</f>
        <v>0</v>
      </c>
      <c r="I19" s="81">
        <f>SUM(I20,I26)</f>
        <v>0</v>
      </c>
      <c r="J19" s="81">
        <f>SUM(J20,J26)</f>
        <v>0</v>
      </c>
      <c r="K19" s="81">
        <v>0</v>
      </c>
      <c r="L19" s="81">
        <f>SUM(L20,L26)</f>
        <v>0</v>
      </c>
    </row>
    <row r="20" spans="1:12" s="3" customFormat="1" ht="12.75" customHeight="1">
      <c r="A20" s="86">
        <v>32</v>
      </c>
      <c r="B20" s="105"/>
      <c r="C20" s="80" t="s">
        <v>24</v>
      </c>
      <c r="D20" s="88">
        <f>SUM(D21:D25)</f>
        <v>256526</v>
      </c>
      <c r="E20" s="81">
        <v>0</v>
      </c>
      <c r="F20" s="88">
        <f>SUM(F21:F25)</f>
        <v>256526</v>
      </c>
      <c r="G20" s="81">
        <f>SUM(G21,G22,G23,G25,G24)</f>
        <v>0</v>
      </c>
      <c r="H20" s="81">
        <f>SUM(H21,H22,H23,H25,H24)</f>
        <v>0</v>
      </c>
      <c r="I20" s="81">
        <f>SUM(I21,I22,I23,I25,I24)</f>
        <v>0</v>
      </c>
      <c r="J20" s="81">
        <f>SUM(J21,J22,J23,J25,J24)</f>
        <v>0</v>
      </c>
      <c r="K20" s="81">
        <v>0</v>
      </c>
      <c r="L20" s="81">
        <f>SUM(L21,L22,L23,L25,L24)</f>
        <v>0</v>
      </c>
    </row>
    <row r="21" spans="1:12" s="3" customFormat="1" ht="12.75" customHeight="1">
      <c r="A21" s="86">
        <v>321</v>
      </c>
      <c r="B21" s="105"/>
      <c r="C21" s="80" t="s">
        <v>25</v>
      </c>
      <c r="D21" s="88">
        <v>62889</v>
      </c>
      <c r="E21" s="81">
        <v>0</v>
      </c>
      <c r="F21" s="81">
        <v>62889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</row>
    <row r="22" spans="1:12" s="3" customFormat="1" ht="12.75" customHeight="1">
      <c r="A22" s="86">
        <v>322</v>
      </c>
      <c r="B22" s="105"/>
      <c r="C22" s="80" t="s">
        <v>26</v>
      </c>
      <c r="D22" s="88">
        <v>128004</v>
      </c>
      <c r="E22" s="81">
        <v>0</v>
      </c>
      <c r="F22" s="81">
        <v>128004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</row>
    <row r="23" spans="1:12" s="3" customFormat="1" ht="12.75" customHeight="1">
      <c r="A23" s="86">
        <v>323</v>
      </c>
      <c r="B23" s="105"/>
      <c r="C23" s="80" t="s">
        <v>27</v>
      </c>
      <c r="D23" s="88">
        <v>51883</v>
      </c>
      <c r="E23" s="81">
        <v>0</v>
      </c>
      <c r="F23" s="81">
        <v>51883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</row>
    <row r="24" spans="1:12" s="3" customFormat="1" ht="12.75" customHeight="1">
      <c r="A24" s="86">
        <v>324</v>
      </c>
      <c r="B24" s="105"/>
      <c r="C24" s="80" t="s">
        <v>53</v>
      </c>
      <c r="D24" s="88">
        <f>SUM(E24:L24)</f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</row>
    <row r="25" spans="1:12" s="3" customFormat="1" ht="12.75" customHeight="1">
      <c r="A25" s="86">
        <v>329</v>
      </c>
      <c r="B25" s="105"/>
      <c r="C25" s="80" t="s">
        <v>54</v>
      </c>
      <c r="D25" s="88">
        <v>13750</v>
      </c>
      <c r="E25" s="81">
        <v>0</v>
      </c>
      <c r="F25" s="81">
        <v>13750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</row>
    <row r="26" spans="1:12" s="3" customFormat="1" ht="12.75" customHeight="1">
      <c r="A26" s="86">
        <v>34</v>
      </c>
      <c r="B26" s="105"/>
      <c r="C26" s="80" t="s">
        <v>55</v>
      </c>
      <c r="D26" s="88">
        <f>SUM(E26:L26)</f>
        <v>10</v>
      </c>
      <c r="E26" s="81">
        <v>0</v>
      </c>
      <c r="F26" s="81">
        <f t="shared" ref="F26:J26" si="6">SUM(F27)</f>
        <v>10</v>
      </c>
      <c r="G26" s="81">
        <f t="shared" si="6"/>
        <v>0</v>
      </c>
      <c r="H26" s="81">
        <f t="shared" si="6"/>
        <v>0</v>
      </c>
      <c r="I26" s="81">
        <f t="shared" si="6"/>
        <v>0</v>
      </c>
      <c r="J26" s="81">
        <f t="shared" si="6"/>
        <v>0</v>
      </c>
      <c r="K26" s="81">
        <v>0</v>
      </c>
      <c r="L26" s="81">
        <v>0</v>
      </c>
    </row>
    <row r="27" spans="1:12" s="3" customFormat="1" ht="12.75" customHeight="1">
      <c r="A27" s="86">
        <v>343</v>
      </c>
      <c r="B27" s="105"/>
      <c r="C27" s="80" t="s">
        <v>28</v>
      </c>
      <c r="D27" s="88">
        <v>10</v>
      </c>
      <c r="E27" s="81">
        <v>0</v>
      </c>
      <c r="F27" s="81">
        <v>10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</row>
    <row r="28" spans="1:12" s="3" customFormat="1" ht="12.75" customHeight="1">
      <c r="A28" s="86"/>
      <c r="B28" s="105"/>
      <c r="C28" s="80"/>
      <c r="D28" s="81"/>
      <c r="E28" s="81">
        <v>0</v>
      </c>
      <c r="F28" s="81"/>
      <c r="G28" s="116"/>
      <c r="H28" s="116"/>
      <c r="I28" s="116"/>
      <c r="J28" s="116"/>
      <c r="K28" s="81"/>
      <c r="L28" s="116"/>
    </row>
    <row r="29" spans="1:12" s="3" customFormat="1" ht="26.25" customHeight="1">
      <c r="A29" s="85" t="s">
        <v>106</v>
      </c>
      <c r="B29" s="139"/>
      <c r="C29" s="118" t="s">
        <v>102</v>
      </c>
      <c r="D29" s="119">
        <f>SUM(D30)</f>
        <v>270345</v>
      </c>
      <c r="E29" s="119">
        <f>SUM(E30)</f>
        <v>0</v>
      </c>
      <c r="F29" s="119">
        <f t="shared" ref="D29:L30" si="7">SUM(F30)</f>
        <v>270345</v>
      </c>
      <c r="G29" s="119">
        <f t="shared" si="7"/>
        <v>0</v>
      </c>
      <c r="H29" s="119">
        <f t="shared" si="7"/>
        <v>0</v>
      </c>
      <c r="I29" s="119">
        <f t="shared" si="7"/>
        <v>0</v>
      </c>
      <c r="J29" s="119">
        <f t="shared" si="7"/>
        <v>0</v>
      </c>
      <c r="K29" s="81">
        <v>0</v>
      </c>
      <c r="L29" s="119">
        <f t="shared" si="7"/>
        <v>0</v>
      </c>
    </row>
    <row r="30" spans="1:12" s="3" customFormat="1" ht="12.75" customHeight="1">
      <c r="A30" s="86">
        <v>3</v>
      </c>
      <c r="B30" s="105"/>
      <c r="C30" s="80" t="s">
        <v>42</v>
      </c>
      <c r="D30" s="81">
        <f t="shared" si="7"/>
        <v>270345</v>
      </c>
      <c r="E30" s="81">
        <v>0</v>
      </c>
      <c r="F30" s="81">
        <f t="shared" si="7"/>
        <v>270345</v>
      </c>
      <c r="G30" s="81">
        <f t="shared" si="7"/>
        <v>0</v>
      </c>
      <c r="H30" s="81">
        <f t="shared" si="7"/>
        <v>0</v>
      </c>
      <c r="I30" s="81">
        <f t="shared" si="7"/>
        <v>0</v>
      </c>
      <c r="J30" s="81">
        <f t="shared" si="7"/>
        <v>0</v>
      </c>
      <c r="K30" s="81">
        <v>0</v>
      </c>
      <c r="L30" s="81">
        <f t="shared" si="7"/>
        <v>0</v>
      </c>
    </row>
    <row r="31" spans="1:12" s="3" customFormat="1" ht="12.75" customHeight="1">
      <c r="A31" s="86">
        <v>32</v>
      </c>
      <c r="B31" s="105"/>
      <c r="C31" s="80" t="s">
        <v>24</v>
      </c>
      <c r="D31" s="81">
        <f>SUM(D32:D34)</f>
        <v>270345</v>
      </c>
      <c r="E31" s="81">
        <v>0</v>
      </c>
      <c r="F31" s="81">
        <f>SUM(F32,F33,F34)</f>
        <v>270345</v>
      </c>
      <c r="G31" s="81">
        <f>SUM(G32,G33,G34)</f>
        <v>0</v>
      </c>
      <c r="H31" s="81">
        <f>SUM(H32,H33,H34)</f>
        <v>0</v>
      </c>
      <c r="I31" s="81">
        <f>SUM(I32,I33,I34)</f>
        <v>0</v>
      </c>
      <c r="J31" s="81">
        <f>SUM(J32,J33,J34)</f>
        <v>0</v>
      </c>
      <c r="K31" s="81">
        <v>0</v>
      </c>
      <c r="L31" s="81">
        <f>SUM(L32,L33,L34)</f>
        <v>0</v>
      </c>
    </row>
    <row r="32" spans="1:12" s="3" customFormat="1" ht="12.75" customHeight="1">
      <c r="A32" s="86">
        <v>322</v>
      </c>
      <c r="B32" s="105"/>
      <c r="C32" s="80" t="s">
        <v>26</v>
      </c>
      <c r="D32" s="88">
        <v>136905</v>
      </c>
      <c r="E32" s="81">
        <v>0</v>
      </c>
      <c r="F32" s="81">
        <v>136905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</row>
    <row r="33" spans="1:12" s="3" customFormat="1" ht="12.75" customHeight="1">
      <c r="A33" s="86">
        <v>323</v>
      </c>
      <c r="B33" s="105"/>
      <c r="C33" s="80" t="s">
        <v>27</v>
      </c>
      <c r="D33" s="88">
        <v>133440</v>
      </c>
      <c r="E33" s="81">
        <v>0</v>
      </c>
      <c r="F33" s="81">
        <v>133440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</row>
    <row r="34" spans="1:12" s="3" customFormat="1" ht="12.75" customHeight="1">
      <c r="A34" s="86">
        <v>329</v>
      </c>
      <c r="B34" s="105"/>
      <c r="C34" s="80" t="s">
        <v>54</v>
      </c>
      <c r="D34" s="88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</row>
    <row r="35" spans="1:12" s="3" customFormat="1" ht="12.75" customHeight="1">
      <c r="A35" s="117"/>
      <c r="B35" s="112"/>
      <c r="C35" s="80"/>
      <c r="D35" s="81"/>
      <c r="E35" s="81"/>
      <c r="F35" s="81"/>
      <c r="G35" s="116"/>
      <c r="H35" s="116"/>
      <c r="I35" s="116"/>
      <c r="J35" s="116"/>
      <c r="K35" s="81">
        <v>0</v>
      </c>
      <c r="L35" s="116"/>
    </row>
    <row r="36" spans="1:12" ht="42.75" customHeight="1">
      <c r="A36" s="84" t="s">
        <v>46</v>
      </c>
      <c r="B36" s="84"/>
      <c r="C36" s="92" t="s">
        <v>47</v>
      </c>
      <c r="D36" s="93">
        <f t="shared" ref="D36:D39" si="8">SUM(E36:L36)</f>
        <v>0</v>
      </c>
      <c r="E36" s="93">
        <f t="shared" ref="E36:J36" si="9">SUM(E37,E44,E49,E62,E72)</f>
        <v>0</v>
      </c>
      <c r="F36" s="93">
        <f t="shared" si="9"/>
        <v>0</v>
      </c>
      <c r="G36" s="93">
        <f t="shared" si="9"/>
        <v>0</v>
      </c>
      <c r="H36" s="93">
        <f t="shared" si="9"/>
        <v>0</v>
      </c>
      <c r="I36" s="93">
        <f t="shared" si="9"/>
        <v>0</v>
      </c>
      <c r="J36" s="93">
        <f t="shared" si="9"/>
        <v>0</v>
      </c>
      <c r="K36" s="81">
        <v>0</v>
      </c>
      <c r="L36" s="93">
        <f>SUM(L37,L44,L49,L62,L72)</f>
        <v>0</v>
      </c>
    </row>
    <row r="37" spans="1:12" ht="38.25" customHeight="1">
      <c r="A37" s="96" t="s">
        <v>48</v>
      </c>
      <c r="B37" s="97"/>
      <c r="C37" s="98" t="s">
        <v>109</v>
      </c>
      <c r="D37" s="99">
        <f t="shared" si="8"/>
        <v>0</v>
      </c>
      <c r="E37" s="99">
        <f t="shared" ref="E37:L37" si="10">SUM(E38)</f>
        <v>0</v>
      </c>
      <c r="F37" s="99">
        <f t="shared" si="10"/>
        <v>0</v>
      </c>
      <c r="G37" s="99">
        <f t="shared" si="10"/>
        <v>0</v>
      </c>
      <c r="H37" s="99">
        <f t="shared" si="10"/>
        <v>0</v>
      </c>
      <c r="I37" s="99">
        <f t="shared" si="10"/>
        <v>0</v>
      </c>
      <c r="J37" s="99">
        <f t="shared" si="10"/>
        <v>0</v>
      </c>
      <c r="K37" s="81">
        <v>0</v>
      </c>
      <c r="L37" s="99">
        <f t="shared" si="10"/>
        <v>0</v>
      </c>
    </row>
    <row r="38" spans="1:12" s="3" customFormat="1">
      <c r="A38" s="87">
        <v>4</v>
      </c>
      <c r="B38" s="74"/>
      <c r="C38" s="75" t="s">
        <v>29</v>
      </c>
      <c r="D38" s="94">
        <f t="shared" si="8"/>
        <v>0</v>
      </c>
      <c r="E38" s="94">
        <f t="shared" ref="E38:L38" si="11">SUM(E39)</f>
        <v>0</v>
      </c>
      <c r="F38" s="94">
        <f t="shared" si="11"/>
        <v>0</v>
      </c>
      <c r="G38" s="94">
        <f t="shared" si="11"/>
        <v>0</v>
      </c>
      <c r="H38" s="94">
        <f t="shared" si="11"/>
        <v>0</v>
      </c>
      <c r="I38" s="94">
        <f t="shared" si="11"/>
        <v>0</v>
      </c>
      <c r="J38" s="94">
        <f t="shared" si="11"/>
        <v>0</v>
      </c>
      <c r="K38" s="81">
        <v>0</v>
      </c>
      <c r="L38" s="94">
        <f t="shared" si="11"/>
        <v>0</v>
      </c>
    </row>
    <row r="39" spans="1:12" s="3" customFormat="1" ht="12.75" customHeight="1">
      <c r="A39" s="87">
        <v>42</v>
      </c>
      <c r="B39" s="74"/>
      <c r="C39" s="75" t="s">
        <v>44</v>
      </c>
      <c r="D39" s="94">
        <f t="shared" si="8"/>
        <v>0</v>
      </c>
      <c r="E39" s="94">
        <f t="shared" ref="E39:L39" si="12">SUM(E40)</f>
        <v>0</v>
      </c>
      <c r="F39" s="94">
        <f t="shared" si="12"/>
        <v>0</v>
      </c>
      <c r="G39" s="94">
        <f t="shared" si="12"/>
        <v>0</v>
      </c>
      <c r="H39" s="94">
        <f t="shared" si="12"/>
        <v>0</v>
      </c>
      <c r="I39" s="94">
        <f t="shared" si="12"/>
        <v>0</v>
      </c>
      <c r="J39" s="94">
        <f t="shared" si="12"/>
        <v>0</v>
      </c>
      <c r="K39" s="81">
        <v>0</v>
      </c>
      <c r="L39" s="94">
        <f t="shared" si="12"/>
        <v>0</v>
      </c>
    </row>
    <row r="40" spans="1:12" s="3" customFormat="1">
      <c r="A40" s="87">
        <v>421</v>
      </c>
      <c r="B40" s="74"/>
      <c r="C40" s="75" t="s">
        <v>41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4">
        <v>0</v>
      </c>
      <c r="K40" s="81">
        <v>0</v>
      </c>
      <c r="L40" s="94">
        <v>0</v>
      </c>
    </row>
    <row r="41" spans="1:12">
      <c r="A41" s="87">
        <v>422</v>
      </c>
      <c r="B41" s="74"/>
      <c r="C41" s="75" t="s">
        <v>49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81">
        <v>0</v>
      </c>
      <c r="L41" s="94">
        <v>0</v>
      </c>
    </row>
    <row r="42" spans="1:12">
      <c r="A42" s="87">
        <v>423</v>
      </c>
      <c r="B42" s="100"/>
      <c r="C42" s="75" t="s">
        <v>69</v>
      </c>
      <c r="D42" s="94">
        <v>0</v>
      </c>
      <c r="E42" s="94">
        <v>0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  <c r="K42" s="81">
        <v>0</v>
      </c>
      <c r="L42" s="94">
        <v>0</v>
      </c>
    </row>
    <row r="43" spans="1:12">
      <c r="A43" s="87"/>
      <c r="B43" s="74"/>
      <c r="C43" s="75"/>
      <c r="D43" s="94"/>
      <c r="E43" s="95"/>
      <c r="F43" s="95"/>
      <c r="G43" s="95"/>
      <c r="H43" s="95"/>
      <c r="I43" s="95"/>
      <c r="J43" s="95"/>
      <c r="K43" s="81"/>
      <c r="L43" s="95"/>
    </row>
    <row r="44" spans="1:12" ht="39.6">
      <c r="A44" s="85" t="s">
        <v>50</v>
      </c>
      <c r="B44" s="85"/>
      <c r="C44" s="98" t="s">
        <v>110</v>
      </c>
      <c r="D44" s="101">
        <f>SUM(E44:L44)</f>
        <v>0</v>
      </c>
      <c r="E44" s="101">
        <f t="shared" ref="E44:L44" si="13">SUM(E45)</f>
        <v>0</v>
      </c>
      <c r="F44" s="101">
        <f t="shared" si="13"/>
        <v>0</v>
      </c>
      <c r="G44" s="101">
        <f t="shared" si="13"/>
        <v>0</v>
      </c>
      <c r="H44" s="101">
        <f t="shared" si="13"/>
        <v>0</v>
      </c>
      <c r="I44" s="101">
        <f t="shared" si="13"/>
        <v>0</v>
      </c>
      <c r="J44" s="101">
        <f t="shared" si="13"/>
        <v>0</v>
      </c>
      <c r="K44" s="109">
        <v>0</v>
      </c>
      <c r="L44" s="101">
        <f t="shared" si="13"/>
        <v>0</v>
      </c>
    </row>
    <row r="45" spans="1:12">
      <c r="A45" s="87">
        <v>3</v>
      </c>
      <c r="B45" s="74"/>
      <c r="C45" s="75" t="s">
        <v>42</v>
      </c>
      <c r="D45" s="94">
        <f>SUM(E45:L45)</f>
        <v>0</v>
      </c>
      <c r="E45" s="94">
        <f t="shared" ref="E45:L45" si="14">SUM(E46)</f>
        <v>0</v>
      </c>
      <c r="F45" s="94">
        <f t="shared" si="14"/>
        <v>0</v>
      </c>
      <c r="G45" s="94">
        <f t="shared" si="14"/>
        <v>0</v>
      </c>
      <c r="H45" s="94">
        <f t="shared" si="14"/>
        <v>0</v>
      </c>
      <c r="I45" s="94">
        <f t="shared" si="14"/>
        <v>0</v>
      </c>
      <c r="J45" s="94">
        <f t="shared" si="14"/>
        <v>0</v>
      </c>
      <c r="K45" s="81">
        <v>0</v>
      </c>
      <c r="L45" s="94">
        <f t="shared" si="14"/>
        <v>0</v>
      </c>
    </row>
    <row r="46" spans="1:12" s="3" customFormat="1">
      <c r="A46" s="87">
        <v>32</v>
      </c>
      <c r="B46" s="74"/>
      <c r="C46" s="75" t="s">
        <v>24</v>
      </c>
      <c r="D46" s="94">
        <f>SUM(E46:L46)</f>
        <v>0</v>
      </c>
      <c r="E46" s="94">
        <f t="shared" ref="E46:L46" si="15">SUM(E47)</f>
        <v>0</v>
      </c>
      <c r="F46" s="94">
        <f t="shared" si="15"/>
        <v>0</v>
      </c>
      <c r="G46" s="94">
        <f t="shared" si="15"/>
        <v>0</v>
      </c>
      <c r="H46" s="94">
        <f t="shared" si="15"/>
        <v>0</v>
      </c>
      <c r="I46" s="94">
        <f t="shared" si="15"/>
        <v>0</v>
      </c>
      <c r="J46" s="94">
        <f t="shared" si="15"/>
        <v>0</v>
      </c>
      <c r="K46" s="81">
        <v>0</v>
      </c>
      <c r="L46" s="94">
        <f t="shared" si="15"/>
        <v>0</v>
      </c>
    </row>
    <row r="47" spans="1:12">
      <c r="A47" s="87">
        <v>323</v>
      </c>
      <c r="B47" s="74"/>
      <c r="C47" s="75" t="s">
        <v>27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81">
        <v>0</v>
      </c>
      <c r="L47" s="94">
        <v>0</v>
      </c>
    </row>
    <row r="48" spans="1:12" s="3" customFormat="1" ht="12.75" customHeight="1">
      <c r="A48" s="87"/>
      <c r="B48" s="74"/>
      <c r="C48" s="75"/>
      <c r="D48" s="94"/>
      <c r="E48" s="95"/>
      <c r="F48" s="95"/>
      <c r="G48" s="95"/>
      <c r="H48" s="95"/>
      <c r="I48" s="95"/>
      <c r="J48" s="95"/>
      <c r="K48" s="81"/>
      <c r="L48" s="95"/>
    </row>
    <row r="49" spans="1:12" s="3" customFormat="1" ht="26.25" customHeight="1">
      <c r="A49" s="96" t="s">
        <v>51</v>
      </c>
      <c r="B49" s="97"/>
      <c r="C49" s="98" t="s">
        <v>52</v>
      </c>
      <c r="D49" s="101">
        <f t="shared" ref="D49:D51" si="16">SUM(E49:L49)</f>
        <v>0</v>
      </c>
      <c r="E49" s="101">
        <f t="shared" ref="E49:L49" si="17">SUM(E50)</f>
        <v>0</v>
      </c>
      <c r="F49" s="101">
        <f t="shared" si="17"/>
        <v>0</v>
      </c>
      <c r="G49" s="101">
        <f t="shared" si="17"/>
        <v>0</v>
      </c>
      <c r="H49" s="101">
        <f t="shared" si="17"/>
        <v>0</v>
      </c>
      <c r="I49" s="101">
        <f t="shared" si="17"/>
        <v>0</v>
      </c>
      <c r="J49" s="101">
        <f t="shared" si="17"/>
        <v>0</v>
      </c>
      <c r="K49" s="109">
        <v>0</v>
      </c>
      <c r="L49" s="101">
        <f t="shared" si="17"/>
        <v>0</v>
      </c>
    </row>
    <row r="50" spans="1:12" s="3" customFormat="1" ht="12.75" customHeight="1">
      <c r="A50" s="87">
        <v>3</v>
      </c>
      <c r="B50" s="74"/>
      <c r="C50" s="75" t="s">
        <v>42</v>
      </c>
      <c r="D50" s="94">
        <f t="shared" si="16"/>
        <v>0</v>
      </c>
      <c r="E50" s="94">
        <f t="shared" ref="E50:J50" si="18">SUM(E51,E57,E59)</f>
        <v>0</v>
      </c>
      <c r="F50" s="94">
        <f t="shared" si="18"/>
        <v>0</v>
      </c>
      <c r="G50" s="94">
        <f t="shared" si="18"/>
        <v>0</v>
      </c>
      <c r="H50" s="94">
        <f t="shared" si="18"/>
        <v>0</v>
      </c>
      <c r="I50" s="94">
        <f t="shared" si="18"/>
        <v>0</v>
      </c>
      <c r="J50" s="94">
        <f t="shared" si="18"/>
        <v>0</v>
      </c>
      <c r="K50" s="81">
        <v>0</v>
      </c>
      <c r="L50" s="94">
        <f>SUM(L51,L57,L59)</f>
        <v>0</v>
      </c>
    </row>
    <row r="51" spans="1:12" s="3" customFormat="1" ht="12.75" customHeight="1">
      <c r="A51" s="87">
        <v>32</v>
      </c>
      <c r="B51" s="74"/>
      <c r="C51" s="75" t="s">
        <v>24</v>
      </c>
      <c r="D51" s="94">
        <f t="shared" si="16"/>
        <v>0</v>
      </c>
      <c r="E51" s="94">
        <f t="shared" ref="E51:J51" si="19">SUM(E52,E53,E54,E55,E56)</f>
        <v>0</v>
      </c>
      <c r="F51" s="94">
        <f t="shared" si="19"/>
        <v>0</v>
      </c>
      <c r="G51" s="94">
        <f t="shared" si="19"/>
        <v>0</v>
      </c>
      <c r="H51" s="94">
        <f t="shared" si="19"/>
        <v>0</v>
      </c>
      <c r="I51" s="94">
        <f t="shared" si="19"/>
        <v>0</v>
      </c>
      <c r="J51" s="94">
        <f t="shared" si="19"/>
        <v>0</v>
      </c>
      <c r="K51" s="81">
        <v>0</v>
      </c>
      <c r="L51" s="94">
        <v>0</v>
      </c>
    </row>
    <row r="52" spans="1:12" s="3" customFormat="1">
      <c r="A52" s="87">
        <v>321</v>
      </c>
      <c r="B52" s="74"/>
      <c r="C52" s="75" t="s">
        <v>25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81">
        <v>0</v>
      </c>
      <c r="L52" s="94">
        <v>0</v>
      </c>
    </row>
    <row r="53" spans="1:12">
      <c r="A53" s="87">
        <v>322</v>
      </c>
      <c r="B53" s="74"/>
      <c r="C53" s="75" t="s">
        <v>26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81">
        <v>0</v>
      </c>
      <c r="L53" s="94">
        <v>0</v>
      </c>
    </row>
    <row r="54" spans="1:12">
      <c r="A54" s="87">
        <v>323</v>
      </c>
      <c r="B54" s="74"/>
      <c r="C54" s="75" t="s">
        <v>27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81">
        <v>0</v>
      </c>
      <c r="L54" s="94">
        <v>0</v>
      </c>
    </row>
    <row r="55" spans="1:12" ht="26.4">
      <c r="A55" s="87">
        <v>324</v>
      </c>
      <c r="B55" s="100"/>
      <c r="C55" s="75" t="s">
        <v>53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81">
        <v>0</v>
      </c>
      <c r="L55" s="94">
        <v>0</v>
      </c>
    </row>
    <row r="56" spans="1:12" ht="15.75" customHeight="1">
      <c r="A56" s="87">
        <v>329</v>
      </c>
      <c r="B56" s="74"/>
      <c r="C56" s="75" t="s">
        <v>54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81">
        <v>0</v>
      </c>
      <c r="L56" s="94">
        <v>0</v>
      </c>
    </row>
    <row r="57" spans="1:12">
      <c r="A57" s="87">
        <v>34</v>
      </c>
      <c r="B57" s="74"/>
      <c r="C57" s="75" t="s">
        <v>55</v>
      </c>
      <c r="D57" s="94">
        <f>SUM(E57:L57)</f>
        <v>0</v>
      </c>
      <c r="E57" s="94">
        <f t="shared" ref="E57:J57" si="20">SUM(E58)</f>
        <v>0</v>
      </c>
      <c r="F57" s="94">
        <f t="shared" si="20"/>
        <v>0</v>
      </c>
      <c r="G57" s="94">
        <f t="shared" si="20"/>
        <v>0</v>
      </c>
      <c r="H57" s="94">
        <f t="shared" si="20"/>
        <v>0</v>
      </c>
      <c r="I57" s="94">
        <f t="shared" si="20"/>
        <v>0</v>
      </c>
      <c r="J57" s="94">
        <f t="shared" si="20"/>
        <v>0</v>
      </c>
      <c r="K57" s="81">
        <v>0</v>
      </c>
      <c r="L57" s="94">
        <v>0</v>
      </c>
    </row>
    <row r="58" spans="1:12">
      <c r="A58" s="87">
        <v>343</v>
      </c>
      <c r="B58" s="74"/>
      <c r="C58" s="75" t="s">
        <v>28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81">
        <v>0</v>
      </c>
      <c r="L58" s="94">
        <v>0</v>
      </c>
    </row>
    <row r="59" spans="1:12">
      <c r="A59" s="87">
        <v>38</v>
      </c>
      <c r="B59" s="74"/>
      <c r="C59" s="75" t="s">
        <v>56</v>
      </c>
      <c r="D59" s="94">
        <f>SUM(E59:L59)</f>
        <v>0</v>
      </c>
      <c r="E59" s="94">
        <f t="shared" ref="E59:J59" si="21">SUM(E60)</f>
        <v>0</v>
      </c>
      <c r="F59" s="94">
        <f t="shared" si="21"/>
        <v>0</v>
      </c>
      <c r="G59" s="94">
        <f t="shared" si="21"/>
        <v>0</v>
      </c>
      <c r="H59" s="94">
        <f t="shared" si="21"/>
        <v>0</v>
      </c>
      <c r="I59" s="94">
        <f t="shared" si="21"/>
        <v>0</v>
      </c>
      <c r="J59" s="94">
        <f t="shared" si="21"/>
        <v>0</v>
      </c>
      <c r="K59" s="81">
        <v>0</v>
      </c>
      <c r="L59" s="94">
        <v>0</v>
      </c>
    </row>
    <row r="60" spans="1:12">
      <c r="A60" s="87">
        <v>381</v>
      </c>
      <c r="B60" s="74"/>
      <c r="C60" s="75" t="s">
        <v>57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81">
        <v>0</v>
      </c>
      <c r="L60" s="94">
        <v>0</v>
      </c>
    </row>
    <row r="61" spans="1:12">
      <c r="A61" s="87"/>
      <c r="B61" s="74"/>
      <c r="C61" s="75"/>
      <c r="D61" s="94"/>
      <c r="E61" s="95"/>
      <c r="F61" s="95"/>
      <c r="G61" s="95"/>
      <c r="H61" s="95"/>
      <c r="I61" s="95"/>
      <c r="J61" s="95"/>
      <c r="K61" s="95"/>
      <c r="L61" s="95"/>
    </row>
    <row r="62" spans="1:12" ht="27" customHeight="1">
      <c r="A62" s="96" t="s">
        <v>58</v>
      </c>
      <c r="B62" s="97"/>
      <c r="C62" s="98" t="s">
        <v>59</v>
      </c>
      <c r="D62" s="99">
        <f t="shared" ref="D62:D69" si="22">SUM(E62:L62)</f>
        <v>0</v>
      </c>
      <c r="E62" s="99">
        <f t="shared" ref="E62:L62" si="23">SUM(E63)</f>
        <v>0</v>
      </c>
      <c r="F62" s="99">
        <f t="shared" si="23"/>
        <v>0</v>
      </c>
      <c r="G62" s="99">
        <f t="shared" si="23"/>
        <v>0</v>
      </c>
      <c r="H62" s="99">
        <f t="shared" si="23"/>
        <v>0</v>
      </c>
      <c r="I62" s="99">
        <f t="shared" si="23"/>
        <v>0</v>
      </c>
      <c r="J62" s="99">
        <f t="shared" si="23"/>
        <v>0</v>
      </c>
      <c r="K62" s="99">
        <v>0</v>
      </c>
      <c r="L62" s="99">
        <f t="shared" si="23"/>
        <v>0</v>
      </c>
    </row>
    <row r="63" spans="1:12">
      <c r="A63" s="87">
        <v>3</v>
      </c>
      <c r="B63" s="74"/>
      <c r="C63" s="75" t="s">
        <v>42</v>
      </c>
      <c r="D63" s="94">
        <f t="shared" si="22"/>
        <v>0</v>
      </c>
      <c r="E63" s="94">
        <f t="shared" ref="E63:J63" si="24">SUM(E64,E69)</f>
        <v>0</v>
      </c>
      <c r="F63" s="94">
        <f t="shared" si="24"/>
        <v>0</v>
      </c>
      <c r="G63" s="94">
        <f t="shared" si="24"/>
        <v>0</v>
      </c>
      <c r="H63" s="94">
        <f t="shared" si="24"/>
        <v>0</v>
      </c>
      <c r="I63" s="94">
        <f t="shared" si="24"/>
        <v>0</v>
      </c>
      <c r="J63" s="94">
        <f t="shared" si="24"/>
        <v>0</v>
      </c>
      <c r="K63" s="94">
        <v>0</v>
      </c>
      <c r="L63" s="94">
        <f>SUM(L64,L69)</f>
        <v>0</v>
      </c>
    </row>
    <row r="64" spans="1:12">
      <c r="A64" s="87">
        <v>32</v>
      </c>
      <c r="B64" s="74"/>
      <c r="C64" s="75" t="s">
        <v>24</v>
      </c>
      <c r="D64" s="94">
        <f t="shared" si="22"/>
        <v>0</v>
      </c>
      <c r="E64" s="94">
        <f t="shared" ref="E64:J64" si="25">SUM(E65,E66,E67,E68)</f>
        <v>0</v>
      </c>
      <c r="F64" s="94">
        <f t="shared" si="25"/>
        <v>0</v>
      </c>
      <c r="G64" s="94">
        <f t="shared" si="25"/>
        <v>0</v>
      </c>
      <c r="H64" s="94">
        <f t="shared" si="25"/>
        <v>0</v>
      </c>
      <c r="I64" s="94">
        <f t="shared" si="25"/>
        <v>0</v>
      </c>
      <c r="J64" s="94">
        <f t="shared" si="25"/>
        <v>0</v>
      </c>
      <c r="K64" s="94">
        <v>0</v>
      </c>
      <c r="L64" s="94">
        <v>0</v>
      </c>
    </row>
    <row r="65" spans="1:13">
      <c r="A65" s="87">
        <v>321</v>
      </c>
      <c r="B65" s="74"/>
      <c r="C65" s="75" t="s">
        <v>25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</row>
    <row r="66" spans="1:13">
      <c r="A66" s="87">
        <v>322</v>
      </c>
      <c r="B66" s="74"/>
      <c r="C66" s="75" t="s">
        <v>26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</row>
    <row r="67" spans="1:13">
      <c r="A67" s="87">
        <v>323</v>
      </c>
      <c r="B67" s="74"/>
      <c r="C67" s="75" t="s">
        <v>27</v>
      </c>
      <c r="D67" s="94">
        <f t="shared" si="22"/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</row>
    <row r="68" spans="1:13">
      <c r="A68" s="87">
        <v>329</v>
      </c>
      <c r="B68" s="74"/>
      <c r="C68" s="75" t="s">
        <v>54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94">
        <v>0</v>
      </c>
      <c r="J68" s="94">
        <v>0</v>
      </c>
      <c r="K68" s="94">
        <v>0</v>
      </c>
      <c r="L68" s="94">
        <v>0</v>
      </c>
    </row>
    <row r="69" spans="1:13">
      <c r="A69" s="87">
        <v>38</v>
      </c>
      <c r="B69" s="74"/>
      <c r="C69" s="75" t="s">
        <v>56</v>
      </c>
      <c r="D69" s="94">
        <f t="shared" si="22"/>
        <v>0</v>
      </c>
      <c r="E69" s="94">
        <f t="shared" ref="E69:J69" si="26">SUM(E70)</f>
        <v>0</v>
      </c>
      <c r="F69" s="94">
        <f t="shared" si="26"/>
        <v>0</v>
      </c>
      <c r="G69" s="94">
        <f t="shared" si="26"/>
        <v>0</v>
      </c>
      <c r="H69" s="94">
        <f t="shared" si="26"/>
        <v>0</v>
      </c>
      <c r="I69" s="94">
        <f t="shared" si="26"/>
        <v>0</v>
      </c>
      <c r="J69" s="94">
        <f t="shared" si="26"/>
        <v>0</v>
      </c>
      <c r="K69" s="94">
        <v>0</v>
      </c>
      <c r="L69" s="94">
        <v>0</v>
      </c>
    </row>
    <row r="70" spans="1:13">
      <c r="A70" s="87">
        <v>381</v>
      </c>
      <c r="B70" s="74"/>
      <c r="C70" s="75" t="s">
        <v>57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4">
        <v>0</v>
      </c>
    </row>
    <row r="71" spans="1:13">
      <c r="A71" s="87"/>
      <c r="B71" s="74"/>
      <c r="C71" s="75"/>
      <c r="D71" s="94"/>
      <c r="E71" s="95"/>
      <c r="F71" s="95"/>
      <c r="G71" s="95"/>
      <c r="H71" s="95"/>
      <c r="I71" s="95"/>
      <c r="J71" s="95"/>
      <c r="K71" s="95"/>
      <c r="L71" s="95"/>
    </row>
    <row r="72" spans="1:13" ht="26.4">
      <c r="A72" s="85" t="s">
        <v>60</v>
      </c>
      <c r="B72" s="85"/>
      <c r="C72" s="73" t="s">
        <v>61</v>
      </c>
      <c r="D72" s="101">
        <f t="shared" ref="D72:D74" si="27">SUM(E72:L72)</f>
        <v>0</v>
      </c>
      <c r="E72" s="101">
        <f t="shared" ref="E72:L72" si="28">SUM(E73)</f>
        <v>0</v>
      </c>
      <c r="F72" s="101">
        <f t="shared" si="28"/>
        <v>0</v>
      </c>
      <c r="G72" s="101">
        <f t="shared" si="28"/>
        <v>0</v>
      </c>
      <c r="H72" s="101">
        <f t="shared" si="28"/>
        <v>0</v>
      </c>
      <c r="I72" s="101">
        <f t="shared" si="28"/>
        <v>0</v>
      </c>
      <c r="J72" s="101">
        <f t="shared" si="28"/>
        <v>0</v>
      </c>
      <c r="K72" s="101">
        <v>0</v>
      </c>
      <c r="L72" s="101">
        <f t="shared" si="28"/>
        <v>0</v>
      </c>
    </row>
    <row r="73" spans="1:13">
      <c r="A73" s="87">
        <v>3</v>
      </c>
      <c r="B73" s="74"/>
      <c r="C73" s="75" t="s">
        <v>42</v>
      </c>
      <c r="D73" s="94">
        <f t="shared" si="27"/>
        <v>0</v>
      </c>
      <c r="E73" s="94">
        <f t="shared" ref="E73:J73" si="29">SUM(E74)</f>
        <v>0</v>
      </c>
      <c r="F73" s="94">
        <f t="shared" si="29"/>
        <v>0</v>
      </c>
      <c r="G73" s="94">
        <f t="shared" si="29"/>
        <v>0</v>
      </c>
      <c r="H73" s="94">
        <f t="shared" si="29"/>
        <v>0</v>
      </c>
      <c r="I73" s="94">
        <f t="shared" si="29"/>
        <v>0</v>
      </c>
      <c r="J73" s="94">
        <f t="shared" si="29"/>
        <v>0</v>
      </c>
      <c r="K73" s="94">
        <v>0</v>
      </c>
      <c r="L73" s="94">
        <v>0</v>
      </c>
    </row>
    <row r="74" spans="1:13">
      <c r="A74" s="87">
        <v>32</v>
      </c>
      <c r="B74" s="74"/>
      <c r="C74" s="75" t="s">
        <v>24</v>
      </c>
      <c r="D74" s="94">
        <f t="shared" si="27"/>
        <v>0</v>
      </c>
      <c r="E74" s="94">
        <f t="shared" ref="E74:J74" si="30">SUM(E75,E76,E77)</f>
        <v>0</v>
      </c>
      <c r="F74" s="94">
        <f t="shared" si="30"/>
        <v>0</v>
      </c>
      <c r="G74" s="94">
        <f t="shared" si="30"/>
        <v>0</v>
      </c>
      <c r="H74" s="94">
        <f t="shared" si="30"/>
        <v>0</v>
      </c>
      <c r="I74" s="94">
        <f t="shared" si="30"/>
        <v>0</v>
      </c>
      <c r="J74" s="94">
        <f t="shared" si="30"/>
        <v>0</v>
      </c>
      <c r="K74" s="94">
        <v>0</v>
      </c>
      <c r="L74" s="94">
        <v>0</v>
      </c>
    </row>
    <row r="75" spans="1:13">
      <c r="A75" s="87">
        <v>322</v>
      </c>
      <c r="B75" s="74"/>
      <c r="C75" s="75" t="s">
        <v>26</v>
      </c>
      <c r="D75" s="94">
        <v>0</v>
      </c>
      <c r="E75" s="94">
        <v>0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  <c r="K75" s="94">
        <v>0</v>
      </c>
      <c r="L75" s="94">
        <v>0</v>
      </c>
    </row>
    <row r="76" spans="1:13">
      <c r="A76" s="87">
        <v>323</v>
      </c>
      <c r="B76" s="74"/>
      <c r="C76" s="75" t="s">
        <v>27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94">
        <v>0</v>
      </c>
      <c r="J76" s="94">
        <v>0</v>
      </c>
      <c r="K76" s="94">
        <v>0</v>
      </c>
      <c r="L76" s="94">
        <v>0</v>
      </c>
    </row>
    <row r="77" spans="1:13">
      <c r="A77" s="87">
        <v>329</v>
      </c>
      <c r="B77" s="74"/>
      <c r="C77" s="75" t="s">
        <v>54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</row>
    <row r="78" spans="1:13">
      <c r="A78" s="87"/>
      <c r="B78" s="74"/>
      <c r="C78" s="75"/>
      <c r="D78" s="102"/>
      <c r="E78" s="95"/>
      <c r="F78" s="95"/>
      <c r="G78" s="95"/>
      <c r="H78" s="95"/>
      <c r="I78" s="95"/>
      <c r="J78" s="95"/>
      <c r="K78" s="95"/>
      <c r="L78" s="95"/>
    </row>
    <row r="79" spans="1:13" ht="26.4">
      <c r="A79" s="84" t="s">
        <v>75</v>
      </c>
      <c r="B79" s="70"/>
      <c r="C79" s="71" t="s">
        <v>64</v>
      </c>
      <c r="D79" s="82">
        <f>SUM(E79:L79)</f>
        <v>5929301</v>
      </c>
      <c r="E79" s="82">
        <f>SUM(E80,E108)</f>
        <v>5614932</v>
      </c>
      <c r="F79" s="82">
        <f t="shared" ref="F79:L79" si="31">SUM(F80,F108)</f>
        <v>0</v>
      </c>
      <c r="G79" s="82">
        <f t="shared" si="31"/>
        <v>314369</v>
      </c>
      <c r="H79" s="82">
        <f t="shared" si="31"/>
        <v>0</v>
      </c>
      <c r="I79" s="82">
        <f t="shared" si="31"/>
        <v>0</v>
      </c>
      <c r="J79" s="82">
        <f t="shared" si="31"/>
        <v>0</v>
      </c>
      <c r="K79" s="82">
        <f t="shared" si="31"/>
        <v>0</v>
      </c>
      <c r="L79" s="82">
        <f t="shared" si="31"/>
        <v>0</v>
      </c>
      <c r="M79" s="141"/>
    </row>
    <row r="80" spans="1:13" ht="26.4">
      <c r="A80" s="85" t="s">
        <v>76</v>
      </c>
      <c r="B80" s="72"/>
      <c r="C80" s="73" t="s">
        <v>77</v>
      </c>
      <c r="D80" s="83">
        <f t="shared" ref="D80:L80" si="32">SUM(D81,D98)</f>
        <v>5929301</v>
      </c>
      <c r="E80" s="83">
        <f t="shared" si="32"/>
        <v>5614932</v>
      </c>
      <c r="F80" s="83">
        <f t="shared" si="32"/>
        <v>0</v>
      </c>
      <c r="G80" s="83">
        <f t="shared" si="32"/>
        <v>314369</v>
      </c>
      <c r="H80" s="83">
        <f t="shared" si="32"/>
        <v>0</v>
      </c>
      <c r="I80" s="83">
        <f t="shared" si="32"/>
        <v>0</v>
      </c>
      <c r="J80" s="83">
        <f t="shared" si="32"/>
        <v>0</v>
      </c>
      <c r="K80" s="83">
        <f t="shared" si="32"/>
        <v>0</v>
      </c>
      <c r="L80" s="83">
        <f t="shared" si="32"/>
        <v>0</v>
      </c>
    </row>
    <row r="81" spans="1:12">
      <c r="A81" s="86">
        <v>3</v>
      </c>
      <c r="B81" s="74"/>
      <c r="C81" s="80" t="s">
        <v>42</v>
      </c>
      <c r="D81" s="81">
        <f t="shared" ref="D81:L81" si="33">SUM(D82,D86,D92,D94,D96)</f>
        <v>5718046</v>
      </c>
      <c r="E81" s="81">
        <f t="shared" si="33"/>
        <v>5614932</v>
      </c>
      <c r="F81" s="81">
        <f t="shared" si="33"/>
        <v>0</v>
      </c>
      <c r="G81" s="81">
        <f t="shared" si="33"/>
        <v>103114</v>
      </c>
      <c r="H81" s="81">
        <f t="shared" si="33"/>
        <v>0</v>
      </c>
      <c r="I81" s="81">
        <f t="shared" si="33"/>
        <v>0</v>
      </c>
      <c r="J81" s="81">
        <f t="shared" si="33"/>
        <v>0</v>
      </c>
      <c r="K81" s="81">
        <f t="shared" si="33"/>
        <v>0</v>
      </c>
      <c r="L81" s="81">
        <f t="shared" si="33"/>
        <v>0</v>
      </c>
    </row>
    <row r="82" spans="1:12">
      <c r="A82" s="87">
        <v>31</v>
      </c>
      <c r="B82" s="74"/>
      <c r="C82" s="75" t="s">
        <v>20</v>
      </c>
      <c r="D82" s="81">
        <f>SUM(D83:D85)</f>
        <v>5357256</v>
      </c>
      <c r="E82" s="88">
        <f>SUM(E83,E84,E85)</f>
        <v>5357256</v>
      </c>
      <c r="F82" s="88">
        <f>SUM(F83,F84,F85)</f>
        <v>0</v>
      </c>
      <c r="G82" s="88">
        <f>SUM(G83,G84,G85)</f>
        <v>0</v>
      </c>
      <c r="H82" s="88">
        <f>SUM(H83,H84,H85)</f>
        <v>0</v>
      </c>
      <c r="I82" s="81">
        <f>SUM(I83:I84:I85)</f>
        <v>0</v>
      </c>
      <c r="J82" s="88">
        <f>SUM(J83,J84,J85)</f>
        <v>0</v>
      </c>
      <c r="K82" s="88">
        <f>SUM(K83,K84,K85)</f>
        <v>0</v>
      </c>
      <c r="L82" s="88">
        <f>SUM(L83,L84,L85)</f>
        <v>0</v>
      </c>
    </row>
    <row r="83" spans="1:12">
      <c r="A83" s="87">
        <v>311</v>
      </c>
      <c r="B83" s="74"/>
      <c r="C83" s="75" t="s">
        <v>21</v>
      </c>
      <c r="D83" s="81">
        <v>4456002</v>
      </c>
      <c r="E83" s="88">
        <v>4456002</v>
      </c>
      <c r="F83" s="88">
        <v>0</v>
      </c>
      <c r="G83" s="88">
        <v>0</v>
      </c>
      <c r="H83" s="88">
        <v>0</v>
      </c>
      <c r="I83" s="88"/>
      <c r="J83" s="88">
        <v>0</v>
      </c>
      <c r="K83" s="88">
        <v>0</v>
      </c>
      <c r="L83" s="88">
        <v>0</v>
      </c>
    </row>
    <row r="84" spans="1:12">
      <c r="A84" s="87">
        <v>312</v>
      </c>
      <c r="B84" s="74"/>
      <c r="C84" s="75" t="s">
        <v>22</v>
      </c>
      <c r="D84" s="81">
        <v>161013</v>
      </c>
      <c r="E84" s="88">
        <v>161013</v>
      </c>
      <c r="F84" s="88">
        <v>0</v>
      </c>
      <c r="G84" s="88">
        <v>0</v>
      </c>
      <c r="H84" s="88">
        <v>0</v>
      </c>
      <c r="I84" s="88"/>
      <c r="J84" s="88">
        <v>0</v>
      </c>
      <c r="K84" s="88">
        <v>0</v>
      </c>
      <c r="L84" s="88">
        <v>0</v>
      </c>
    </row>
    <row r="85" spans="1:12">
      <c r="A85" s="87">
        <v>313</v>
      </c>
      <c r="B85" s="74"/>
      <c r="C85" s="75" t="s">
        <v>23</v>
      </c>
      <c r="D85" s="81">
        <v>740241</v>
      </c>
      <c r="E85" s="88">
        <v>740241</v>
      </c>
      <c r="F85" s="88">
        <v>0</v>
      </c>
      <c r="G85" s="88">
        <v>0</v>
      </c>
      <c r="H85" s="88">
        <v>0</v>
      </c>
      <c r="I85" s="88"/>
      <c r="J85" s="88">
        <v>0</v>
      </c>
      <c r="K85" s="88">
        <v>0</v>
      </c>
      <c r="L85" s="88">
        <v>0</v>
      </c>
    </row>
    <row r="86" spans="1:12">
      <c r="A86" s="87">
        <v>32</v>
      </c>
      <c r="B86" s="74"/>
      <c r="C86" s="75" t="s">
        <v>24</v>
      </c>
      <c r="D86" s="81">
        <f>SUM(D87:D91)</f>
        <v>285636</v>
      </c>
      <c r="E86" s="88">
        <f t="shared" ref="E86:K86" si="34">SUM(E87,E88,E89,E91,E90)</f>
        <v>257676</v>
      </c>
      <c r="F86" s="88">
        <f t="shared" si="34"/>
        <v>0</v>
      </c>
      <c r="G86" s="88">
        <f t="shared" si="34"/>
        <v>27960</v>
      </c>
      <c r="H86" s="88">
        <f t="shared" si="34"/>
        <v>0</v>
      </c>
      <c r="I86" s="88">
        <f t="shared" si="34"/>
        <v>0</v>
      </c>
      <c r="J86" s="88">
        <f t="shared" si="34"/>
        <v>0</v>
      </c>
      <c r="K86" s="88">
        <f t="shared" si="34"/>
        <v>0</v>
      </c>
      <c r="L86" s="88">
        <f>L89</f>
        <v>0</v>
      </c>
    </row>
    <row r="87" spans="1:12">
      <c r="A87" s="87">
        <v>321</v>
      </c>
      <c r="B87" s="74"/>
      <c r="C87" s="75" t="s">
        <v>25</v>
      </c>
      <c r="D87" s="81">
        <v>230862</v>
      </c>
      <c r="E87" s="88">
        <v>230862</v>
      </c>
      <c r="F87" s="88">
        <v>0</v>
      </c>
      <c r="G87" s="88"/>
      <c r="H87" s="88">
        <v>0</v>
      </c>
      <c r="I87" s="88"/>
      <c r="J87" s="88">
        <v>0</v>
      </c>
      <c r="K87" s="88">
        <v>0</v>
      </c>
      <c r="L87" s="88">
        <v>0</v>
      </c>
    </row>
    <row r="88" spans="1:12">
      <c r="A88" s="87">
        <v>322</v>
      </c>
      <c r="B88" s="74"/>
      <c r="C88" s="75" t="s">
        <v>26</v>
      </c>
      <c r="D88" s="81">
        <v>27960</v>
      </c>
      <c r="E88" s="88">
        <v>0</v>
      </c>
      <c r="F88" s="88">
        <v>0</v>
      </c>
      <c r="G88" s="88">
        <v>27960</v>
      </c>
      <c r="H88" s="88">
        <v>0</v>
      </c>
      <c r="I88" s="88">
        <v>0</v>
      </c>
      <c r="J88" s="88">
        <v>0</v>
      </c>
      <c r="K88" s="88">
        <v>0</v>
      </c>
      <c r="L88" s="88">
        <v>0</v>
      </c>
    </row>
    <row r="89" spans="1:12">
      <c r="A89" s="87">
        <v>323</v>
      </c>
      <c r="B89" s="74"/>
      <c r="C89" s="75" t="s">
        <v>27</v>
      </c>
      <c r="D89" s="81">
        <v>0</v>
      </c>
      <c r="E89" s="88">
        <v>0</v>
      </c>
      <c r="F89" s="88">
        <v>0</v>
      </c>
      <c r="G89" s="88">
        <v>0</v>
      </c>
      <c r="H89" s="88">
        <v>0</v>
      </c>
      <c r="I89" s="88">
        <v>0</v>
      </c>
      <c r="J89" s="88">
        <v>0</v>
      </c>
      <c r="K89" s="88">
        <v>0</v>
      </c>
      <c r="L89" s="88">
        <v>0</v>
      </c>
    </row>
    <row r="90" spans="1:12" ht="26.4">
      <c r="A90" s="87">
        <v>324</v>
      </c>
      <c r="B90" s="74"/>
      <c r="C90" s="75" t="s">
        <v>53</v>
      </c>
      <c r="D90" s="81">
        <v>0</v>
      </c>
      <c r="E90" s="88">
        <v>0</v>
      </c>
      <c r="F90" s="88">
        <v>0</v>
      </c>
      <c r="G90" s="88">
        <v>0</v>
      </c>
      <c r="H90" s="88">
        <v>0</v>
      </c>
      <c r="I90" s="88">
        <v>0</v>
      </c>
      <c r="J90" s="88">
        <v>0</v>
      </c>
      <c r="K90" s="88">
        <v>0</v>
      </c>
      <c r="L90" s="88">
        <v>0</v>
      </c>
    </row>
    <row r="91" spans="1:12">
      <c r="A91" s="87">
        <v>329</v>
      </c>
      <c r="B91" s="74"/>
      <c r="C91" s="75" t="s">
        <v>54</v>
      </c>
      <c r="D91" s="81">
        <v>26814</v>
      </c>
      <c r="E91" s="88">
        <v>26814</v>
      </c>
      <c r="F91" s="88">
        <v>0</v>
      </c>
      <c r="G91" s="88"/>
      <c r="H91" s="88"/>
      <c r="I91" s="88"/>
      <c r="J91" s="88">
        <v>0</v>
      </c>
      <c r="K91" s="88">
        <v>0</v>
      </c>
      <c r="L91" s="88">
        <v>0</v>
      </c>
    </row>
    <row r="92" spans="1:12">
      <c r="A92" s="87">
        <v>34</v>
      </c>
      <c r="B92" s="74"/>
      <c r="C92" s="75" t="s">
        <v>55</v>
      </c>
      <c r="D92" s="81">
        <f>SUM(E92:L92)</f>
        <v>0</v>
      </c>
      <c r="E92" s="88">
        <f t="shared" ref="E92:L92" si="35">SUM(E93)</f>
        <v>0</v>
      </c>
      <c r="F92" s="88">
        <f t="shared" si="35"/>
        <v>0</v>
      </c>
      <c r="G92" s="88">
        <f t="shared" si="35"/>
        <v>0</v>
      </c>
      <c r="H92" s="88">
        <f t="shared" si="35"/>
        <v>0</v>
      </c>
      <c r="I92" s="88">
        <f t="shared" si="35"/>
        <v>0</v>
      </c>
      <c r="J92" s="88">
        <f t="shared" si="35"/>
        <v>0</v>
      </c>
      <c r="K92" s="88">
        <f t="shared" si="35"/>
        <v>0</v>
      </c>
      <c r="L92" s="88">
        <f t="shared" si="35"/>
        <v>0</v>
      </c>
    </row>
    <row r="93" spans="1:12">
      <c r="A93" s="87">
        <v>343</v>
      </c>
      <c r="B93" s="74"/>
      <c r="C93" s="75" t="s">
        <v>28</v>
      </c>
      <c r="D93" s="81"/>
      <c r="E93" s="88">
        <v>0</v>
      </c>
      <c r="F93" s="88">
        <v>0</v>
      </c>
      <c r="G93" s="88"/>
      <c r="H93" s="88">
        <v>0</v>
      </c>
      <c r="I93" s="88">
        <v>0</v>
      </c>
      <c r="J93" s="88">
        <v>0</v>
      </c>
      <c r="K93" s="88">
        <v>0</v>
      </c>
      <c r="L93" s="88">
        <v>0</v>
      </c>
    </row>
    <row r="94" spans="1:12" ht="26.4">
      <c r="A94" s="87">
        <v>36</v>
      </c>
      <c r="B94" s="74"/>
      <c r="C94" s="90" t="s">
        <v>78</v>
      </c>
      <c r="D94" s="81">
        <f>SUM(E94:L94)</f>
        <v>0</v>
      </c>
      <c r="E94" s="88">
        <f t="shared" ref="E94:L94" si="36">SUM(E95)</f>
        <v>0</v>
      </c>
      <c r="F94" s="88">
        <f t="shared" si="36"/>
        <v>0</v>
      </c>
      <c r="G94" s="88">
        <f t="shared" si="36"/>
        <v>0</v>
      </c>
      <c r="H94" s="88">
        <f t="shared" si="36"/>
        <v>0</v>
      </c>
      <c r="I94" s="88">
        <f t="shared" si="36"/>
        <v>0</v>
      </c>
      <c r="J94" s="88">
        <f t="shared" si="36"/>
        <v>0</v>
      </c>
      <c r="K94" s="88">
        <f t="shared" si="36"/>
        <v>0</v>
      </c>
      <c r="L94" s="88">
        <f t="shared" si="36"/>
        <v>0</v>
      </c>
    </row>
    <row r="95" spans="1:12" ht="26.4">
      <c r="A95" s="87">
        <v>369</v>
      </c>
      <c r="B95" s="74"/>
      <c r="C95" s="89" t="s">
        <v>80</v>
      </c>
      <c r="D95" s="81">
        <v>0</v>
      </c>
      <c r="E95" s="88">
        <v>0</v>
      </c>
      <c r="F95" s="88">
        <v>0</v>
      </c>
      <c r="G95" s="88">
        <v>0</v>
      </c>
      <c r="H95" s="88">
        <v>0</v>
      </c>
      <c r="I95" s="88">
        <v>0</v>
      </c>
      <c r="J95" s="88">
        <v>0</v>
      </c>
      <c r="K95" s="88">
        <v>0</v>
      </c>
      <c r="L95" s="88">
        <v>0</v>
      </c>
    </row>
    <row r="96" spans="1:12">
      <c r="A96" s="87">
        <v>37</v>
      </c>
      <c r="B96" s="74"/>
      <c r="C96" s="90" t="s">
        <v>42</v>
      </c>
      <c r="D96" s="81">
        <f>SUM(E96:L96)</f>
        <v>75154</v>
      </c>
      <c r="E96" s="88">
        <f t="shared" ref="E96:L96" si="37">SUM(E97)</f>
        <v>0</v>
      </c>
      <c r="F96" s="88">
        <f t="shared" si="37"/>
        <v>0</v>
      </c>
      <c r="G96" s="88">
        <f t="shared" si="37"/>
        <v>75154</v>
      </c>
      <c r="H96" s="88">
        <f t="shared" si="37"/>
        <v>0</v>
      </c>
      <c r="I96" s="88">
        <f t="shared" si="37"/>
        <v>0</v>
      </c>
      <c r="J96" s="88">
        <f t="shared" si="37"/>
        <v>0</v>
      </c>
      <c r="K96" s="88">
        <f t="shared" si="37"/>
        <v>0</v>
      </c>
      <c r="L96" s="88">
        <f t="shared" si="37"/>
        <v>0</v>
      </c>
    </row>
    <row r="97" spans="1:14" ht="26.4">
      <c r="A97" s="87">
        <v>372</v>
      </c>
      <c r="B97" s="76">
        <v>0</v>
      </c>
      <c r="C97" s="89" t="s">
        <v>92</v>
      </c>
      <c r="D97" s="81">
        <v>75154</v>
      </c>
      <c r="E97" s="88">
        <v>0</v>
      </c>
      <c r="F97" s="88">
        <v>0</v>
      </c>
      <c r="G97" s="88">
        <v>75154</v>
      </c>
      <c r="H97" s="88"/>
      <c r="I97" s="88">
        <v>0</v>
      </c>
      <c r="J97" s="88">
        <v>0</v>
      </c>
      <c r="K97" s="88">
        <v>0</v>
      </c>
      <c r="L97" s="88">
        <v>0</v>
      </c>
    </row>
    <row r="98" spans="1:14">
      <c r="A98" s="87">
        <v>4</v>
      </c>
      <c r="B98" s="74"/>
      <c r="C98" s="75" t="s">
        <v>29</v>
      </c>
      <c r="D98" s="81">
        <f>SUM(E98:L98)</f>
        <v>211255</v>
      </c>
      <c r="E98" s="88">
        <f t="shared" ref="E98:L98" si="38">SUM(E101)</f>
        <v>0</v>
      </c>
      <c r="F98" s="88">
        <f>SUM(F101)</f>
        <v>0</v>
      </c>
      <c r="G98" s="88">
        <f>SUM(G99,G101)</f>
        <v>211255</v>
      </c>
      <c r="H98" s="88">
        <f t="shared" si="38"/>
        <v>0</v>
      </c>
      <c r="I98" s="88">
        <f t="shared" si="38"/>
        <v>0</v>
      </c>
      <c r="J98" s="88">
        <f t="shared" si="38"/>
        <v>0</v>
      </c>
      <c r="K98" s="88">
        <f t="shared" si="38"/>
        <v>0</v>
      </c>
      <c r="L98" s="88">
        <f t="shared" si="38"/>
        <v>0</v>
      </c>
      <c r="M98"/>
      <c r="N98" s="143"/>
    </row>
    <row r="99" spans="1:14" ht="26.4">
      <c r="A99" s="87">
        <v>41</v>
      </c>
      <c r="B99" s="76">
        <v>0</v>
      </c>
      <c r="C99" s="75" t="s">
        <v>67</v>
      </c>
      <c r="D99" s="81">
        <f>SUM(E99:L99)</f>
        <v>1000</v>
      </c>
      <c r="E99" s="88">
        <f t="shared" ref="E99:L99" si="39">SUM(E100)</f>
        <v>0</v>
      </c>
      <c r="F99" s="88">
        <f t="shared" si="39"/>
        <v>0</v>
      </c>
      <c r="G99" s="88">
        <f t="shared" si="39"/>
        <v>1000</v>
      </c>
      <c r="H99" s="88">
        <f t="shared" si="39"/>
        <v>0</v>
      </c>
      <c r="I99" s="88">
        <f t="shared" si="39"/>
        <v>0</v>
      </c>
      <c r="J99" s="88">
        <f t="shared" si="39"/>
        <v>0</v>
      </c>
      <c r="K99" s="88">
        <f t="shared" si="39"/>
        <v>0</v>
      </c>
      <c r="L99" s="88">
        <f t="shared" si="39"/>
        <v>0</v>
      </c>
    </row>
    <row r="100" spans="1:14">
      <c r="A100" s="87">
        <v>412</v>
      </c>
      <c r="B100" s="74"/>
      <c r="C100" s="75" t="s">
        <v>68</v>
      </c>
      <c r="D100" s="81">
        <v>1000</v>
      </c>
      <c r="E100" s="88">
        <v>0</v>
      </c>
      <c r="F100" s="88">
        <v>0</v>
      </c>
      <c r="G100" s="88">
        <v>1000</v>
      </c>
      <c r="H100" s="88">
        <v>0</v>
      </c>
      <c r="I100" s="88">
        <v>0</v>
      </c>
      <c r="J100" s="88">
        <v>0</v>
      </c>
      <c r="K100" s="88">
        <v>0</v>
      </c>
      <c r="L100" s="88">
        <v>0</v>
      </c>
    </row>
    <row r="101" spans="1:14" ht="26.4">
      <c r="A101" s="111">
        <v>42</v>
      </c>
      <c r="B101" s="103">
        <v>0</v>
      </c>
      <c r="C101" s="75" t="s">
        <v>44</v>
      </c>
      <c r="D101" s="81">
        <f>SUM(E101:L101)</f>
        <v>210255</v>
      </c>
      <c r="E101" s="88">
        <f t="shared" ref="E101:L101" si="40">SUM(E102,E103,E104)</f>
        <v>0</v>
      </c>
      <c r="F101" s="88">
        <f t="shared" si="40"/>
        <v>0</v>
      </c>
      <c r="G101" s="88">
        <f t="shared" si="40"/>
        <v>210255</v>
      </c>
      <c r="H101" s="88">
        <f t="shared" si="40"/>
        <v>0</v>
      </c>
      <c r="I101" s="88">
        <f t="shared" si="40"/>
        <v>0</v>
      </c>
      <c r="J101" s="88">
        <f t="shared" si="40"/>
        <v>0</v>
      </c>
      <c r="K101" s="88">
        <f t="shared" si="40"/>
        <v>0</v>
      </c>
      <c r="L101" s="88">
        <f t="shared" si="40"/>
        <v>0</v>
      </c>
    </row>
    <row r="102" spans="1:14">
      <c r="A102" s="87">
        <v>422</v>
      </c>
      <c r="B102" s="74"/>
      <c r="C102" s="75" t="s">
        <v>49</v>
      </c>
      <c r="D102" s="81">
        <v>0</v>
      </c>
      <c r="E102" s="88">
        <v>0</v>
      </c>
      <c r="F102" s="88">
        <v>0</v>
      </c>
      <c r="G102" s="88">
        <v>0</v>
      </c>
      <c r="H102" s="88">
        <v>0</v>
      </c>
      <c r="I102" s="88">
        <v>0</v>
      </c>
      <c r="J102" s="88">
        <v>0</v>
      </c>
      <c r="K102" s="88">
        <v>0</v>
      </c>
      <c r="L102" s="88">
        <v>0</v>
      </c>
    </row>
    <row r="103" spans="1:14">
      <c r="A103" s="87">
        <v>423</v>
      </c>
      <c r="B103" s="76">
        <v>0</v>
      </c>
      <c r="C103" s="75" t="s">
        <v>69</v>
      </c>
      <c r="D103" s="81">
        <v>169467</v>
      </c>
      <c r="E103" s="88">
        <v>0</v>
      </c>
      <c r="F103" s="88">
        <v>0</v>
      </c>
      <c r="G103" s="88">
        <v>169467</v>
      </c>
      <c r="H103" s="88">
        <v>0</v>
      </c>
      <c r="I103" s="88">
        <v>0</v>
      </c>
      <c r="J103" s="88">
        <v>0</v>
      </c>
      <c r="K103" s="88">
        <v>0</v>
      </c>
      <c r="L103" s="88">
        <v>0</v>
      </c>
    </row>
    <row r="104" spans="1:14" ht="26.4">
      <c r="A104" s="87">
        <v>424</v>
      </c>
      <c r="B104" s="76">
        <v>0</v>
      </c>
      <c r="C104" s="75" t="s">
        <v>70</v>
      </c>
      <c r="D104" s="81">
        <v>40788</v>
      </c>
      <c r="E104" s="88">
        <v>0</v>
      </c>
      <c r="F104" s="88">
        <v>0</v>
      </c>
      <c r="G104" s="88">
        <v>40788</v>
      </c>
      <c r="H104" s="88"/>
      <c r="I104" s="88">
        <v>0</v>
      </c>
      <c r="J104" s="88">
        <v>0</v>
      </c>
      <c r="K104" s="88"/>
      <c r="L104" s="88">
        <v>0</v>
      </c>
    </row>
    <row r="105" spans="1:14">
      <c r="A105" s="87">
        <v>425</v>
      </c>
      <c r="B105" s="76">
        <v>0</v>
      </c>
      <c r="C105" s="75" t="s">
        <v>71</v>
      </c>
      <c r="D105" s="81">
        <v>0</v>
      </c>
      <c r="E105" s="88">
        <v>0</v>
      </c>
      <c r="F105" s="88">
        <v>0</v>
      </c>
      <c r="G105" s="88">
        <v>0</v>
      </c>
      <c r="H105" s="88">
        <v>0</v>
      </c>
      <c r="I105" s="88">
        <v>0</v>
      </c>
      <c r="J105" s="88">
        <v>0</v>
      </c>
      <c r="K105" s="88">
        <v>0</v>
      </c>
      <c r="L105" s="88">
        <v>0</v>
      </c>
    </row>
    <row r="106" spans="1:14">
      <c r="A106" s="87">
        <v>426</v>
      </c>
      <c r="B106" s="74"/>
      <c r="C106" s="75" t="s">
        <v>72</v>
      </c>
      <c r="D106" s="81">
        <v>0</v>
      </c>
      <c r="E106" s="88">
        <v>0</v>
      </c>
      <c r="F106" s="88">
        <v>0</v>
      </c>
      <c r="G106" s="88">
        <v>0</v>
      </c>
      <c r="H106" s="88">
        <v>0</v>
      </c>
      <c r="I106" s="88">
        <v>0</v>
      </c>
      <c r="J106" s="88">
        <v>0</v>
      </c>
      <c r="K106" s="88">
        <v>0</v>
      </c>
      <c r="L106" s="88">
        <v>0</v>
      </c>
    </row>
    <row r="107" spans="1:14">
      <c r="A107" s="86"/>
      <c r="B107" s="74"/>
      <c r="C107" s="80"/>
      <c r="D107" s="81"/>
      <c r="E107" s="81"/>
      <c r="F107" s="81"/>
      <c r="G107" s="95"/>
      <c r="H107" s="95"/>
      <c r="I107" s="95"/>
      <c r="J107" s="95"/>
      <c r="K107" s="95"/>
      <c r="L107" s="95"/>
    </row>
    <row r="108" spans="1:14" ht="27" customHeight="1">
      <c r="A108" s="85" t="s">
        <v>65</v>
      </c>
      <c r="B108" s="74"/>
      <c r="C108" s="73" t="s">
        <v>66</v>
      </c>
      <c r="D108" s="83">
        <f>SUM(E108:L108)</f>
        <v>0</v>
      </c>
      <c r="E108" s="83">
        <f t="shared" ref="E108:L108" si="41">SUM(E109,E127,E135)</f>
        <v>0</v>
      </c>
      <c r="F108" s="83">
        <f t="shared" si="41"/>
        <v>0</v>
      </c>
      <c r="G108" s="83">
        <f t="shared" si="41"/>
        <v>0</v>
      </c>
      <c r="H108" s="83">
        <f t="shared" si="41"/>
        <v>0</v>
      </c>
      <c r="I108" s="83">
        <f t="shared" si="41"/>
        <v>0</v>
      </c>
      <c r="J108" s="83">
        <f t="shared" si="41"/>
        <v>0</v>
      </c>
      <c r="K108" s="83">
        <f t="shared" si="41"/>
        <v>0</v>
      </c>
      <c r="L108" s="83">
        <f t="shared" si="41"/>
        <v>0</v>
      </c>
    </row>
    <row r="109" spans="1:14">
      <c r="A109" s="87">
        <v>3</v>
      </c>
      <c r="B109" s="76">
        <v>0</v>
      </c>
      <c r="C109" s="75" t="s">
        <v>42</v>
      </c>
      <c r="D109" s="88">
        <f>SUM(E109:L109)</f>
        <v>0</v>
      </c>
      <c r="E109" s="88">
        <f t="shared" ref="E109:L109" si="42">SUM(E110,E114,E120,E125,E123)</f>
        <v>0</v>
      </c>
      <c r="F109" s="88">
        <f t="shared" si="42"/>
        <v>0</v>
      </c>
      <c r="G109" s="88">
        <f t="shared" si="42"/>
        <v>0</v>
      </c>
      <c r="H109" s="88">
        <f t="shared" si="42"/>
        <v>0</v>
      </c>
      <c r="I109" s="88">
        <f t="shared" si="42"/>
        <v>0</v>
      </c>
      <c r="J109" s="88">
        <f t="shared" si="42"/>
        <v>0</v>
      </c>
      <c r="K109" s="88">
        <f t="shared" si="42"/>
        <v>0</v>
      </c>
      <c r="L109" s="88">
        <f t="shared" si="42"/>
        <v>0</v>
      </c>
    </row>
    <row r="110" spans="1:14">
      <c r="A110" s="87">
        <v>31</v>
      </c>
      <c r="B110" s="76">
        <v>0</v>
      </c>
      <c r="C110" s="75" t="s">
        <v>20</v>
      </c>
      <c r="D110" s="88">
        <f>SUM(E110:L110)</f>
        <v>0</v>
      </c>
      <c r="E110" s="88">
        <f t="shared" ref="E110:L110" si="43">SUM(E111,E112,E113)</f>
        <v>0</v>
      </c>
      <c r="F110" s="88">
        <f t="shared" si="43"/>
        <v>0</v>
      </c>
      <c r="G110" s="88">
        <f t="shared" si="43"/>
        <v>0</v>
      </c>
      <c r="H110" s="88">
        <f t="shared" si="43"/>
        <v>0</v>
      </c>
      <c r="I110" s="88">
        <f t="shared" si="43"/>
        <v>0</v>
      </c>
      <c r="J110" s="88">
        <f t="shared" si="43"/>
        <v>0</v>
      </c>
      <c r="K110" s="88">
        <f t="shared" si="43"/>
        <v>0</v>
      </c>
      <c r="L110" s="88">
        <f t="shared" si="43"/>
        <v>0</v>
      </c>
    </row>
    <row r="111" spans="1:14">
      <c r="A111" s="87">
        <v>311</v>
      </c>
      <c r="B111" s="76">
        <v>0</v>
      </c>
      <c r="C111" s="75" t="s">
        <v>21</v>
      </c>
      <c r="D111" s="88">
        <v>0</v>
      </c>
      <c r="E111" s="88">
        <v>0</v>
      </c>
      <c r="F111" s="88">
        <v>0</v>
      </c>
      <c r="G111" s="88">
        <v>0</v>
      </c>
      <c r="H111" s="88">
        <v>0</v>
      </c>
      <c r="I111" s="88">
        <v>0</v>
      </c>
      <c r="J111" s="88">
        <v>0</v>
      </c>
      <c r="K111" s="88">
        <v>0</v>
      </c>
      <c r="L111" s="88">
        <v>0</v>
      </c>
    </row>
    <row r="112" spans="1:14">
      <c r="A112" s="87">
        <v>312</v>
      </c>
      <c r="B112" s="76">
        <v>0</v>
      </c>
      <c r="C112" s="75" t="s">
        <v>22</v>
      </c>
      <c r="D112" s="88">
        <v>0</v>
      </c>
      <c r="E112" s="88">
        <v>0</v>
      </c>
      <c r="F112" s="88">
        <v>0</v>
      </c>
      <c r="G112" s="88">
        <v>0</v>
      </c>
      <c r="H112" s="88">
        <v>0</v>
      </c>
      <c r="I112" s="88">
        <v>0</v>
      </c>
      <c r="J112" s="88">
        <v>0</v>
      </c>
      <c r="K112" s="88">
        <v>0</v>
      </c>
      <c r="L112" s="88">
        <v>0</v>
      </c>
    </row>
    <row r="113" spans="1:12">
      <c r="A113" s="87">
        <v>313</v>
      </c>
      <c r="B113" s="74"/>
      <c r="C113" s="75" t="s">
        <v>23</v>
      </c>
      <c r="D113" s="88">
        <v>0</v>
      </c>
      <c r="E113" s="88">
        <v>0</v>
      </c>
      <c r="F113" s="88">
        <v>0</v>
      </c>
      <c r="G113" s="88">
        <v>0</v>
      </c>
      <c r="H113" s="88">
        <v>0</v>
      </c>
      <c r="I113" s="88">
        <v>0</v>
      </c>
      <c r="J113" s="88">
        <v>0</v>
      </c>
      <c r="K113" s="88">
        <v>0</v>
      </c>
      <c r="L113" s="88">
        <v>0</v>
      </c>
    </row>
    <row r="114" spans="1:12">
      <c r="A114" s="87">
        <v>32</v>
      </c>
      <c r="B114" s="76">
        <v>0</v>
      </c>
      <c r="C114" s="75" t="s">
        <v>24</v>
      </c>
      <c r="D114" s="88">
        <f>SUM(E114:L114)</f>
        <v>0</v>
      </c>
      <c r="E114" s="88">
        <f t="shared" ref="E114:L114" si="44">SUM(E115,E116,E117,E119,E118)</f>
        <v>0</v>
      </c>
      <c r="F114" s="88">
        <f t="shared" si="44"/>
        <v>0</v>
      </c>
      <c r="G114" s="88">
        <f t="shared" si="44"/>
        <v>0</v>
      </c>
      <c r="H114" s="88">
        <f t="shared" si="44"/>
        <v>0</v>
      </c>
      <c r="I114" s="88">
        <f t="shared" si="44"/>
        <v>0</v>
      </c>
      <c r="J114" s="88">
        <f t="shared" si="44"/>
        <v>0</v>
      </c>
      <c r="K114" s="88">
        <f t="shared" si="44"/>
        <v>0</v>
      </c>
      <c r="L114" s="88">
        <f t="shared" si="44"/>
        <v>0</v>
      </c>
    </row>
    <row r="115" spans="1:12">
      <c r="A115" s="87">
        <v>321</v>
      </c>
      <c r="B115" s="76">
        <v>0</v>
      </c>
      <c r="C115" s="75" t="s">
        <v>25</v>
      </c>
      <c r="D115" s="88">
        <v>0</v>
      </c>
      <c r="E115" s="88">
        <v>0</v>
      </c>
      <c r="F115" s="88">
        <v>0</v>
      </c>
      <c r="G115" s="88">
        <v>0</v>
      </c>
      <c r="H115" s="88">
        <v>0</v>
      </c>
      <c r="I115" s="88">
        <v>0</v>
      </c>
      <c r="J115" s="88">
        <v>0</v>
      </c>
      <c r="K115" s="88">
        <v>0</v>
      </c>
      <c r="L115" s="88">
        <v>0</v>
      </c>
    </row>
    <row r="116" spans="1:12">
      <c r="A116" s="87">
        <v>322</v>
      </c>
      <c r="B116" s="76">
        <v>0</v>
      </c>
      <c r="C116" s="75" t="s">
        <v>26</v>
      </c>
      <c r="D116" s="88">
        <v>0</v>
      </c>
      <c r="E116" s="88">
        <v>0</v>
      </c>
      <c r="F116" s="88">
        <v>0</v>
      </c>
      <c r="G116" s="88">
        <v>0</v>
      </c>
      <c r="H116" s="88">
        <v>0</v>
      </c>
      <c r="I116" s="88">
        <v>0</v>
      </c>
      <c r="J116" s="88">
        <v>0</v>
      </c>
      <c r="K116" s="88">
        <v>0</v>
      </c>
      <c r="L116" s="88">
        <v>0</v>
      </c>
    </row>
    <row r="117" spans="1:12">
      <c r="A117" s="87">
        <v>323</v>
      </c>
      <c r="B117" s="76">
        <v>0</v>
      </c>
      <c r="C117" s="75" t="s">
        <v>27</v>
      </c>
      <c r="D117" s="88">
        <f>SUM(E117:L117)</f>
        <v>0</v>
      </c>
      <c r="E117" s="88">
        <v>0</v>
      </c>
      <c r="F117" s="88">
        <v>0</v>
      </c>
      <c r="G117" s="88">
        <v>0</v>
      </c>
      <c r="H117" s="88">
        <v>0</v>
      </c>
      <c r="I117" s="88">
        <v>0</v>
      </c>
      <c r="J117" s="88">
        <v>0</v>
      </c>
      <c r="K117" s="88">
        <v>0</v>
      </c>
      <c r="L117" s="88">
        <v>0</v>
      </c>
    </row>
    <row r="118" spans="1:12" ht="26.4">
      <c r="A118" s="87">
        <v>324</v>
      </c>
      <c r="B118" s="74"/>
      <c r="C118" s="75" t="s">
        <v>53</v>
      </c>
      <c r="D118" s="88">
        <v>0</v>
      </c>
      <c r="E118" s="88">
        <v>0</v>
      </c>
      <c r="F118" s="88">
        <v>0</v>
      </c>
      <c r="G118" s="88">
        <v>0</v>
      </c>
      <c r="H118" s="88">
        <v>0</v>
      </c>
      <c r="I118" s="88">
        <v>0</v>
      </c>
      <c r="J118" s="88">
        <v>0</v>
      </c>
      <c r="K118" s="88">
        <v>0</v>
      </c>
      <c r="L118" s="88">
        <v>0</v>
      </c>
    </row>
    <row r="119" spans="1:12">
      <c r="A119" s="87">
        <v>329</v>
      </c>
      <c r="B119" s="76">
        <v>0</v>
      </c>
      <c r="C119" s="75" t="s">
        <v>54</v>
      </c>
      <c r="D119" s="88">
        <v>0</v>
      </c>
      <c r="E119" s="88">
        <v>0</v>
      </c>
      <c r="F119" s="88">
        <v>0</v>
      </c>
      <c r="G119" s="88">
        <v>0</v>
      </c>
      <c r="H119" s="88">
        <v>0</v>
      </c>
      <c r="I119" s="88">
        <v>0</v>
      </c>
      <c r="J119" s="88">
        <v>0</v>
      </c>
      <c r="K119" s="88">
        <v>0</v>
      </c>
      <c r="L119" s="88">
        <v>0</v>
      </c>
    </row>
    <row r="120" spans="1:12">
      <c r="A120" s="87">
        <v>34</v>
      </c>
      <c r="B120" s="76">
        <v>0</v>
      </c>
      <c r="C120" s="75" t="s">
        <v>55</v>
      </c>
      <c r="D120" s="88">
        <f>SUM(E120:L120)</f>
        <v>0</v>
      </c>
      <c r="E120" s="88">
        <f t="shared" ref="E120:L120" si="45">SUM(E121,E122)</f>
        <v>0</v>
      </c>
      <c r="F120" s="88">
        <f t="shared" si="45"/>
        <v>0</v>
      </c>
      <c r="G120" s="88">
        <f t="shared" si="45"/>
        <v>0</v>
      </c>
      <c r="H120" s="88">
        <f t="shared" si="45"/>
        <v>0</v>
      </c>
      <c r="I120" s="88">
        <f t="shared" si="45"/>
        <v>0</v>
      </c>
      <c r="J120" s="88">
        <f t="shared" si="45"/>
        <v>0</v>
      </c>
      <c r="K120" s="88">
        <f t="shared" si="45"/>
        <v>0</v>
      </c>
      <c r="L120" s="88">
        <f t="shared" si="45"/>
        <v>0</v>
      </c>
    </row>
    <row r="121" spans="1:12">
      <c r="A121" s="87">
        <v>342</v>
      </c>
      <c r="B121" s="74"/>
      <c r="C121" s="75" t="s">
        <v>81</v>
      </c>
      <c r="D121" s="88">
        <v>0</v>
      </c>
      <c r="E121" s="88">
        <v>0</v>
      </c>
      <c r="F121" s="88">
        <v>0</v>
      </c>
      <c r="G121" s="88">
        <v>0</v>
      </c>
      <c r="H121" s="88">
        <v>0</v>
      </c>
      <c r="I121" s="88">
        <v>0</v>
      </c>
      <c r="J121" s="88">
        <v>0</v>
      </c>
      <c r="K121" s="88">
        <v>0</v>
      </c>
      <c r="L121" s="88">
        <v>0</v>
      </c>
    </row>
    <row r="122" spans="1:12">
      <c r="A122" s="87">
        <v>343</v>
      </c>
      <c r="B122" s="76">
        <v>0</v>
      </c>
      <c r="C122" s="75" t="s">
        <v>28</v>
      </c>
      <c r="D122" s="88">
        <v>0</v>
      </c>
      <c r="E122" s="88">
        <v>0</v>
      </c>
      <c r="F122" s="88">
        <v>0</v>
      </c>
      <c r="G122" s="88">
        <v>0</v>
      </c>
      <c r="H122" s="88">
        <v>0</v>
      </c>
      <c r="I122" s="88">
        <v>0</v>
      </c>
      <c r="J122" s="88">
        <v>0</v>
      </c>
      <c r="K122" s="88">
        <v>0</v>
      </c>
      <c r="L122" s="88">
        <v>0</v>
      </c>
    </row>
    <row r="123" spans="1:12" ht="26.4">
      <c r="A123" s="87">
        <v>36</v>
      </c>
      <c r="B123" s="76">
        <v>0</v>
      </c>
      <c r="C123" s="75" t="s">
        <v>78</v>
      </c>
      <c r="D123" s="88">
        <f>SUM(E123:L123)</f>
        <v>0</v>
      </c>
      <c r="E123" s="88">
        <f t="shared" ref="E123:L123" si="46">SUM(E124)</f>
        <v>0</v>
      </c>
      <c r="F123" s="88">
        <f t="shared" si="46"/>
        <v>0</v>
      </c>
      <c r="G123" s="88">
        <f t="shared" si="46"/>
        <v>0</v>
      </c>
      <c r="H123" s="88">
        <f t="shared" si="46"/>
        <v>0</v>
      </c>
      <c r="I123" s="88">
        <f t="shared" si="46"/>
        <v>0</v>
      </c>
      <c r="J123" s="88">
        <f t="shared" si="46"/>
        <v>0</v>
      </c>
      <c r="K123" s="88">
        <f t="shared" si="46"/>
        <v>0</v>
      </c>
      <c r="L123" s="88">
        <f t="shared" si="46"/>
        <v>0</v>
      </c>
    </row>
    <row r="124" spans="1:12" ht="26.4">
      <c r="A124" s="87">
        <v>369</v>
      </c>
      <c r="B124" s="76">
        <v>0</v>
      </c>
      <c r="C124" s="75" t="s">
        <v>80</v>
      </c>
      <c r="D124" s="88">
        <v>0</v>
      </c>
      <c r="E124" s="88">
        <v>0</v>
      </c>
      <c r="F124" s="88">
        <v>0</v>
      </c>
      <c r="G124" s="88">
        <v>0</v>
      </c>
      <c r="H124" s="88">
        <v>0</v>
      </c>
      <c r="I124" s="88">
        <v>0</v>
      </c>
      <c r="J124" s="88">
        <v>0</v>
      </c>
      <c r="K124" s="88">
        <v>0</v>
      </c>
      <c r="L124" s="88">
        <v>0</v>
      </c>
    </row>
    <row r="125" spans="1:12">
      <c r="A125" s="87">
        <v>38</v>
      </c>
      <c r="B125" s="74"/>
      <c r="C125" s="75" t="s">
        <v>56</v>
      </c>
      <c r="D125" s="88">
        <f>SUM(E125:L125)</f>
        <v>0</v>
      </c>
      <c r="E125" s="88">
        <f t="shared" ref="E125:L125" si="47">SUM(E126)</f>
        <v>0</v>
      </c>
      <c r="F125" s="88">
        <f t="shared" si="47"/>
        <v>0</v>
      </c>
      <c r="G125" s="88">
        <f t="shared" si="47"/>
        <v>0</v>
      </c>
      <c r="H125" s="88">
        <f t="shared" si="47"/>
        <v>0</v>
      </c>
      <c r="I125" s="88">
        <f t="shared" si="47"/>
        <v>0</v>
      </c>
      <c r="J125" s="88">
        <f t="shared" si="47"/>
        <v>0</v>
      </c>
      <c r="K125" s="88">
        <f t="shared" si="47"/>
        <v>0</v>
      </c>
      <c r="L125" s="88">
        <f t="shared" si="47"/>
        <v>0</v>
      </c>
    </row>
    <row r="126" spans="1:12">
      <c r="A126" s="87">
        <v>381</v>
      </c>
      <c r="B126" s="76">
        <v>0</v>
      </c>
      <c r="C126" s="75" t="s">
        <v>57</v>
      </c>
      <c r="D126" s="88">
        <v>0</v>
      </c>
      <c r="E126" s="88">
        <v>0</v>
      </c>
      <c r="F126" s="88">
        <v>0</v>
      </c>
      <c r="G126" s="88">
        <v>0</v>
      </c>
      <c r="H126" s="88">
        <v>0</v>
      </c>
      <c r="I126" s="88">
        <v>0</v>
      </c>
      <c r="J126" s="88">
        <v>0</v>
      </c>
      <c r="K126" s="88">
        <v>0</v>
      </c>
      <c r="L126" s="88">
        <v>0</v>
      </c>
    </row>
    <row r="127" spans="1:12">
      <c r="A127" s="87">
        <v>4</v>
      </c>
      <c r="B127" s="76">
        <v>0</v>
      </c>
      <c r="C127" s="75" t="s">
        <v>29</v>
      </c>
      <c r="D127" s="88">
        <f>SUM(E127:L127)</f>
        <v>0</v>
      </c>
      <c r="E127" s="88">
        <f>SUM(E128,E130)</f>
        <v>0</v>
      </c>
      <c r="F127" s="88">
        <f t="shared" ref="F127:L127" si="48">SUM(F128,F130)</f>
        <v>0</v>
      </c>
      <c r="G127" s="88">
        <f t="shared" si="48"/>
        <v>0</v>
      </c>
      <c r="H127" s="88">
        <f t="shared" si="48"/>
        <v>0</v>
      </c>
      <c r="I127" s="88">
        <f t="shared" si="48"/>
        <v>0</v>
      </c>
      <c r="J127" s="88">
        <f t="shared" si="48"/>
        <v>0</v>
      </c>
      <c r="K127" s="88">
        <f t="shared" si="48"/>
        <v>0</v>
      </c>
      <c r="L127" s="88">
        <f t="shared" si="48"/>
        <v>0</v>
      </c>
    </row>
    <row r="128" spans="1:12" ht="26.4">
      <c r="A128" s="87">
        <v>41</v>
      </c>
      <c r="B128" s="74"/>
      <c r="C128" s="75" t="s">
        <v>67</v>
      </c>
      <c r="D128" s="88">
        <f>SUM(E128:L128)</f>
        <v>0</v>
      </c>
      <c r="E128" s="88">
        <f t="shared" ref="E128:L128" si="49">SUM(E129)</f>
        <v>0</v>
      </c>
      <c r="F128" s="88">
        <f t="shared" si="49"/>
        <v>0</v>
      </c>
      <c r="G128" s="88">
        <f t="shared" si="49"/>
        <v>0</v>
      </c>
      <c r="H128" s="88">
        <f t="shared" si="49"/>
        <v>0</v>
      </c>
      <c r="I128" s="88">
        <f t="shared" si="49"/>
        <v>0</v>
      </c>
      <c r="J128" s="88">
        <f t="shared" si="49"/>
        <v>0</v>
      </c>
      <c r="K128" s="88">
        <f t="shared" si="49"/>
        <v>0</v>
      </c>
      <c r="L128" s="88">
        <f t="shared" si="49"/>
        <v>0</v>
      </c>
    </row>
    <row r="129" spans="1:13">
      <c r="A129" s="87">
        <v>412</v>
      </c>
      <c r="B129" s="76">
        <v>0</v>
      </c>
      <c r="C129" s="75" t="s">
        <v>83</v>
      </c>
      <c r="D129" s="88">
        <v>0</v>
      </c>
      <c r="E129" s="88">
        <v>0</v>
      </c>
      <c r="F129" s="88">
        <v>0</v>
      </c>
      <c r="G129" s="88">
        <v>0</v>
      </c>
      <c r="H129" s="88">
        <v>0</v>
      </c>
      <c r="I129" s="88">
        <v>0</v>
      </c>
      <c r="J129" s="88">
        <v>0</v>
      </c>
      <c r="K129" s="88">
        <v>0</v>
      </c>
      <c r="L129" s="88">
        <v>0</v>
      </c>
    </row>
    <row r="130" spans="1:13" ht="26.4">
      <c r="A130" s="87">
        <v>42</v>
      </c>
      <c r="B130" s="74"/>
      <c r="C130" s="75" t="s">
        <v>44</v>
      </c>
      <c r="D130" s="88">
        <f>SUM(E130:L130)</f>
        <v>0</v>
      </c>
      <c r="E130" s="88">
        <f>SUM(E131,E132,E133,E134)</f>
        <v>0</v>
      </c>
      <c r="F130" s="88">
        <f t="shared" ref="F130:L130" si="50">SUM(F131,F132,F133,F134)</f>
        <v>0</v>
      </c>
      <c r="G130" s="88">
        <f t="shared" si="50"/>
        <v>0</v>
      </c>
      <c r="H130" s="88">
        <f t="shared" si="50"/>
        <v>0</v>
      </c>
      <c r="I130" s="88">
        <f t="shared" si="50"/>
        <v>0</v>
      </c>
      <c r="J130" s="88">
        <f t="shared" si="50"/>
        <v>0</v>
      </c>
      <c r="K130" s="88">
        <f t="shared" si="50"/>
        <v>0</v>
      </c>
      <c r="L130" s="88">
        <f t="shared" si="50"/>
        <v>0</v>
      </c>
      <c r="M130" s="91"/>
    </row>
    <row r="131" spans="1:13">
      <c r="A131" s="87">
        <v>422</v>
      </c>
      <c r="B131" s="74"/>
      <c r="C131" s="75" t="s">
        <v>49</v>
      </c>
      <c r="D131" s="88">
        <f t="shared" ref="D131:K131" si="51">SUM(D132)</f>
        <v>0</v>
      </c>
      <c r="E131" s="88">
        <f t="shared" si="51"/>
        <v>0</v>
      </c>
      <c r="F131" s="88">
        <f t="shared" si="51"/>
        <v>0</v>
      </c>
      <c r="G131" s="88">
        <f t="shared" si="51"/>
        <v>0</v>
      </c>
      <c r="H131" s="88">
        <f t="shared" si="51"/>
        <v>0</v>
      </c>
      <c r="I131" s="88">
        <f t="shared" si="51"/>
        <v>0</v>
      </c>
      <c r="J131" s="88">
        <f t="shared" si="51"/>
        <v>0</v>
      </c>
      <c r="K131" s="88">
        <f t="shared" si="51"/>
        <v>0</v>
      </c>
      <c r="L131" s="88">
        <f>SUM(L132)</f>
        <v>0</v>
      </c>
    </row>
    <row r="132" spans="1:13">
      <c r="A132" s="87">
        <v>423</v>
      </c>
      <c r="B132" s="74"/>
      <c r="C132" s="75" t="s">
        <v>69</v>
      </c>
      <c r="D132" s="88">
        <v>0</v>
      </c>
      <c r="E132" s="88">
        <v>0</v>
      </c>
      <c r="F132" s="88">
        <v>0</v>
      </c>
      <c r="G132" s="88">
        <v>0</v>
      </c>
      <c r="H132" s="88">
        <v>0</v>
      </c>
      <c r="I132" s="88">
        <v>0</v>
      </c>
      <c r="J132" s="88">
        <v>0</v>
      </c>
      <c r="K132" s="88">
        <v>0</v>
      </c>
      <c r="L132" s="88">
        <v>0</v>
      </c>
    </row>
    <row r="133" spans="1:13" ht="26.4">
      <c r="A133" s="87">
        <v>424</v>
      </c>
      <c r="B133" s="74"/>
      <c r="C133" s="75" t="s">
        <v>70</v>
      </c>
      <c r="D133" s="88">
        <f t="shared" ref="D133:L133" si="52">SUM(D134)</f>
        <v>0</v>
      </c>
      <c r="E133" s="88">
        <f t="shared" si="52"/>
        <v>0</v>
      </c>
      <c r="F133" s="88">
        <f t="shared" si="52"/>
        <v>0</v>
      </c>
      <c r="G133" s="88">
        <f t="shared" si="52"/>
        <v>0</v>
      </c>
      <c r="H133" s="88">
        <f t="shared" si="52"/>
        <v>0</v>
      </c>
      <c r="I133" s="88">
        <f t="shared" si="52"/>
        <v>0</v>
      </c>
      <c r="J133" s="88">
        <f t="shared" si="52"/>
        <v>0</v>
      </c>
      <c r="K133" s="88">
        <f t="shared" si="52"/>
        <v>0</v>
      </c>
      <c r="L133" s="88">
        <f t="shared" si="52"/>
        <v>0</v>
      </c>
    </row>
    <row r="134" spans="1:13">
      <c r="A134" s="87">
        <v>425</v>
      </c>
      <c r="B134" s="74"/>
      <c r="C134" s="75" t="s">
        <v>71</v>
      </c>
      <c r="D134" s="88">
        <v>0</v>
      </c>
      <c r="E134" s="88">
        <v>0</v>
      </c>
      <c r="F134" s="88">
        <v>0</v>
      </c>
      <c r="G134" s="88">
        <v>0</v>
      </c>
      <c r="H134" s="88">
        <v>0</v>
      </c>
      <c r="I134" s="88">
        <v>0</v>
      </c>
      <c r="J134" s="88">
        <v>0</v>
      </c>
      <c r="K134" s="88">
        <v>0</v>
      </c>
      <c r="L134" s="88">
        <v>0</v>
      </c>
    </row>
    <row r="135" spans="1:13" ht="26.4">
      <c r="A135" s="87">
        <v>5</v>
      </c>
      <c r="B135" s="74"/>
      <c r="C135" s="75" t="s">
        <v>73</v>
      </c>
      <c r="D135" s="88">
        <f>SUM(E135:L135)</f>
        <v>0</v>
      </c>
      <c r="E135" s="88">
        <f t="shared" ref="E135:L135" si="53">SUM(E136,E138)</f>
        <v>0</v>
      </c>
      <c r="F135" s="88">
        <f t="shared" si="53"/>
        <v>0</v>
      </c>
      <c r="G135" s="88">
        <f t="shared" si="53"/>
        <v>0</v>
      </c>
      <c r="H135" s="88">
        <f t="shared" si="53"/>
        <v>0</v>
      </c>
      <c r="I135" s="88">
        <f t="shared" si="53"/>
        <v>0</v>
      </c>
      <c r="J135" s="88">
        <f t="shared" si="53"/>
        <v>0</v>
      </c>
      <c r="K135" s="88">
        <f t="shared" si="53"/>
        <v>0</v>
      </c>
      <c r="L135" s="88">
        <f t="shared" si="53"/>
        <v>0</v>
      </c>
    </row>
    <row r="136" spans="1:13" ht="26.4">
      <c r="A136" s="87">
        <v>54</v>
      </c>
      <c r="B136" s="74"/>
      <c r="C136" s="75" t="s">
        <v>74</v>
      </c>
      <c r="D136" s="88">
        <f>SUM(E136:L136)</f>
        <v>0</v>
      </c>
      <c r="E136" s="88">
        <f t="shared" ref="E136:L136" si="54">SUM(E137)</f>
        <v>0</v>
      </c>
      <c r="F136" s="88">
        <f t="shared" si="54"/>
        <v>0</v>
      </c>
      <c r="G136" s="88">
        <f t="shared" si="54"/>
        <v>0</v>
      </c>
      <c r="H136" s="88">
        <f t="shared" si="54"/>
        <v>0</v>
      </c>
      <c r="I136" s="88">
        <f t="shared" si="54"/>
        <v>0</v>
      </c>
      <c r="J136" s="88">
        <f t="shared" si="54"/>
        <v>0</v>
      </c>
      <c r="K136" s="88">
        <f t="shared" si="54"/>
        <v>0</v>
      </c>
      <c r="L136" s="88">
        <f t="shared" si="54"/>
        <v>0</v>
      </c>
    </row>
    <row r="137" spans="1:13" ht="39.6">
      <c r="A137" s="87">
        <v>545</v>
      </c>
      <c r="B137" s="76">
        <v>0</v>
      </c>
      <c r="C137" s="75" t="s">
        <v>82</v>
      </c>
      <c r="D137" s="88">
        <v>0</v>
      </c>
      <c r="E137" s="88">
        <v>0</v>
      </c>
      <c r="F137" s="88">
        <v>0</v>
      </c>
      <c r="G137" s="88">
        <v>0</v>
      </c>
      <c r="H137" s="88">
        <v>0</v>
      </c>
      <c r="I137" s="88">
        <v>0</v>
      </c>
      <c r="J137" s="88">
        <v>0</v>
      </c>
      <c r="K137" s="88">
        <v>0</v>
      </c>
      <c r="L137" s="88">
        <v>0</v>
      </c>
    </row>
    <row r="138" spans="1:13">
      <c r="A138" s="77"/>
      <c r="B138" s="78"/>
      <c r="C138" s="79"/>
      <c r="D138" s="68"/>
      <c r="E138" s="65"/>
      <c r="F138" s="65"/>
      <c r="G138" s="65"/>
      <c r="H138" s="65"/>
      <c r="I138" s="65"/>
      <c r="J138" s="65"/>
      <c r="K138" s="65"/>
      <c r="L138" s="65"/>
    </row>
    <row r="139" spans="1:13" ht="26.4">
      <c r="A139" s="84" t="s">
        <v>62</v>
      </c>
      <c r="B139" s="140"/>
      <c r="C139" s="104" t="s">
        <v>63</v>
      </c>
      <c r="D139" s="82">
        <f>SUM(E139:L139)</f>
        <v>159543</v>
      </c>
      <c r="E139" s="82">
        <f>SUM(E140,E145,E150,E157,E170,E177,E188,E198,E203)</f>
        <v>0</v>
      </c>
      <c r="F139" s="82">
        <f>SUM(F140,F145,F150,F157,F170,F177,F188,F193,F198,F203)</f>
        <v>141643</v>
      </c>
      <c r="G139" s="82">
        <f>SUM(G140,G145,G150,G157,G170,G177,G188,G193,G198,G203)</f>
        <v>17900</v>
      </c>
      <c r="H139" s="82">
        <f>SUM(H140,H145,H150,H157,H170,H177,H188,H198,H203)</f>
        <v>0</v>
      </c>
      <c r="I139" s="82">
        <f>SUM(I140,I145,I150,I157,I170,I177,I188,I198,I203)</f>
        <v>0</v>
      </c>
      <c r="J139" s="82">
        <f>SUM(J140,J145,J150,J157,J170,J177,J188,J198,J203)</f>
        <v>0</v>
      </c>
      <c r="K139" s="82">
        <f>SUM(K140,K145,K150,K157,K170,K177,K188,K198,K203)</f>
        <v>0</v>
      </c>
      <c r="L139" s="82">
        <f>SUM(L140,L145,L150,L157,L170,L177,L188,L198,L203)</f>
        <v>0</v>
      </c>
      <c r="M139"/>
    </row>
    <row r="140" spans="1:13" ht="39.6">
      <c r="A140" s="85" t="s">
        <v>119</v>
      </c>
      <c r="B140" s="139"/>
      <c r="C140" s="73" t="s">
        <v>84</v>
      </c>
      <c r="D140" s="83">
        <f>SUM(E140:L140)</f>
        <v>543</v>
      </c>
      <c r="E140" s="83">
        <f t="shared" ref="E140:L142" si="55">SUM(E141)</f>
        <v>0</v>
      </c>
      <c r="F140" s="83">
        <f t="shared" si="55"/>
        <v>543</v>
      </c>
      <c r="G140" s="83">
        <f t="shared" si="55"/>
        <v>0</v>
      </c>
      <c r="H140" s="83">
        <f t="shared" si="55"/>
        <v>0</v>
      </c>
      <c r="I140" s="83">
        <f t="shared" si="55"/>
        <v>0</v>
      </c>
      <c r="J140" s="83">
        <f t="shared" si="55"/>
        <v>0</v>
      </c>
      <c r="K140" s="83">
        <f t="shared" si="55"/>
        <v>0</v>
      </c>
      <c r="L140" s="83">
        <f t="shared" si="55"/>
        <v>0</v>
      </c>
    </row>
    <row r="141" spans="1:13">
      <c r="A141" s="86">
        <v>4</v>
      </c>
      <c r="B141" s="105"/>
      <c r="C141" s="80" t="s">
        <v>29</v>
      </c>
      <c r="D141" s="81">
        <f>SUM(E141:L141)</f>
        <v>543</v>
      </c>
      <c r="E141" s="81">
        <f t="shared" si="55"/>
        <v>0</v>
      </c>
      <c r="F141" s="81">
        <f t="shared" si="55"/>
        <v>543</v>
      </c>
      <c r="G141" s="81">
        <f t="shared" si="55"/>
        <v>0</v>
      </c>
      <c r="H141" s="81">
        <f t="shared" si="55"/>
        <v>0</v>
      </c>
      <c r="I141" s="81">
        <f t="shared" si="55"/>
        <v>0</v>
      </c>
      <c r="J141" s="81">
        <f t="shared" si="55"/>
        <v>0</v>
      </c>
      <c r="K141" s="81">
        <f t="shared" si="55"/>
        <v>0</v>
      </c>
      <c r="L141" s="81">
        <f t="shared" si="55"/>
        <v>0</v>
      </c>
    </row>
    <row r="142" spans="1:13" ht="26.4">
      <c r="A142" s="86">
        <v>42</v>
      </c>
      <c r="B142" s="105"/>
      <c r="C142" s="80" t="s">
        <v>44</v>
      </c>
      <c r="D142" s="81">
        <f>SUM(E142:L142)</f>
        <v>543</v>
      </c>
      <c r="E142" s="81">
        <f t="shared" si="55"/>
        <v>0</v>
      </c>
      <c r="F142" s="81">
        <f t="shared" si="55"/>
        <v>543</v>
      </c>
      <c r="G142" s="81">
        <f t="shared" si="55"/>
        <v>0</v>
      </c>
      <c r="H142" s="81">
        <f t="shared" si="55"/>
        <v>0</v>
      </c>
      <c r="I142" s="81">
        <f t="shared" si="55"/>
        <v>0</v>
      </c>
      <c r="J142" s="81">
        <f t="shared" si="55"/>
        <v>0</v>
      </c>
      <c r="K142" s="81">
        <f t="shared" si="55"/>
        <v>0</v>
      </c>
      <c r="L142" s="81">
        <f t="shared" si="55"/>
        <v>0</v>
      </c>
      <c r="M142" s="1">
        <v>0</v>
      </c>
    </row>
    <row r="143" spans="1:13" ht="26.4">
      <c r="A143" s="86">
        <v>424</v>
      </c>
      <c r="B143" s="105"/>
      <c r="C143" s="80" t="s">
        <v>70</v>
      </c>
      <c r="D143" s="81">
        <v>543</v>
      </c>
      <c r="E143" s="81">
        <v>0</v>
      </c>
      <c r="F143" s="81">
        <v>543</v>
      </c>
      <c r="G143" s="81">
        <v>0</v>
      </c>
      <c r="H143" s="81">
        <v>0</v>
      </c>
      <c r="I143" s="81">
        <v>0</v>
      </c>
      <c r="J143" s="81">
        <v>0</v>
      </c>
      <c r="K143" s="81">
        <v>0</v>
      </c>
      <c r="L143" s="81">
        <v>0</v>
      </c>
    </row>
    <row r="144" spans="1:13">
      <c r="A144" s="86"/>
      <c r="B144" s="106"/>
      <c r="C144" s="80"/>
      <c r="D144" s="81"/>
      <c r="E144" s="81"/>
      <c r="F144" s="81"/>
      <c r="G144" s="81"/>
      <c r="H144" s="81"/>
      <c r="I144" s="81"/>
      <c r="J144" s="81"/>
      <c r="K144" s="81"/>
      <c r="L144" s="81"/>
    </row>
    <row r="145" spans="1:12" ht="39.6">
      <c r="A145" s="85" t="s">
        <v>115</v>
      </c>
      <c r="B145" s="139"/>
      <c r="C145" s="73" t="s">
        <v>116</v>
      </c>
      <c r="D145" s="83">
        <f>SUM(D146:D146)</f>
        <v>0</v>
      </c>
      <c r="E145" s="83">
        <f t="shared" ref="E145:L145" si="56">SUM(E146)</f>
        <v>0</v>
      </c>
      <c r="F145" s="83">
        <f t="shared" si="56"/>
        <v>0</v>
      </c>
      <c r="G145" s="83">
        <f t="shared" si="56"/>
        <v>0</v>
      </c>
      <c r="H145" s="83">
        <f t="shared" si="56"/>
        <v>0</v>
      </c>
      <c r="I145" s="83">
        <f>SUM(I146:I146)</f>
        <v>0</v>
      </c>
      <c r="J145" s="83">
        <f t="shared" si="56"/>
        <v>0</v>
      </c>
      <c r="K145" s="83">
        <f t="shared" si="56"/>
        <v>0</v>
      </c>
      <c r="L145" s="83">
        <f t="shared" si="56"/>
        <v>0</v>
      </c>
    </row>
    <row r="146" spans="1:12">
      <c r="A146" s="86">
        <v>3</v>
      </c>
      <c r="B146" s="105"/>
      <c r="C146" s="80" t="s">
        <v>42</v>
      </c>
      <c r="D146" s="81">
        <f>SUM(D147:D147)</f>
        <v>0</v>
      </c>
      <c r="E146" s="81"/>
      <c r="F146" s="81"/>
      <c r="G146" s="81"/>
      <c r="H146" s="81"/>
      <c r="I146" s="81">
        <f>SUM(I147:I147)</f>
        <v>0</v>
      </c>
      <c r="J146" s="81"/>
      <c r="K146" s="81"/>
      <c r="L146" s="81"/>
    </row>
    <row r="147" spans="1:12">
      <c r="A147" s="86">
        <v>32</v>
      </c>
      <c r="B147" s="105"/>
      <c r="C147" s="80" t="s">
        <v>24</v>
      </c>
      <c r="D147" s="81">
        <f>SUM(D148:D148)</f>
        <v>0</v>
      </c>
      <c r="E147" s="81"/>
      <c r="F147" s="81"/>
      <c r="G147" s="81"/>
      <c r="H147" s="81"/>
      <c r="I147" s="81">
        <f>SUM(I148:I148)</f>
        <v>0</v>
      </c>
      <c r="J147" s="81"/>
      <c r="K147" s="81"/>
      <c r="L147" s="81"/>
    </row>
    <row r="148" spans="1:12">
      <c r="A148" s="86">
        <v>329</v>
      </c>
      <c r="B148" s="105"/>
      <c r="C148" s="80" t="s">
        <v>54</v>
      </c>
      <c r="D148" s="81">
        <v>0</v>
      </c>
      <c r="E148" s="81"/>
      <c r="F148" s="81"/>
      <c r="G148" s="81"/>
      <c r="H148" s="81"/>
      <c r="I148" s="81">
        <v>0</v>
      </c>
      <c r="J148" s="81"/>
      <c r="K148" s="81"/>
      <c r="L148" s="81"/>
    </row>
    <row r="149" spans="1:12">
      <c r="A149" s="86"/>
      <c r="B149" s="105"/>
      <c r="C149" s="80"/>
      <c r="D149" s="81"/>
      <c r="E149" s="81"/>
      <c r="F149" s="81"/>
      <c r="G149" s="110"/>
      <c r="H149" s="110"/>
      <c r="I149" s="110"/>
      <c r="J149" s="110"/>
      <c r="K149" s="110"/>
      <c r="L149" s="110"/>
    </row>
    <row r="150" spans="1:12" ht="16.5" customHeight="1">
      <c r="A150" s="107" t="s">
        <v>120</v>
      </c>
      <c r="B150" s="139"/>
      <c r="C150" s="73" t="s">
        <v>85</v>
      </c>
      <c r="D150" s="83">
        <f>SUM(E151:L151)</f>
        <v>128700</v>
      </c>
      <c r="E150" s="83">
        <f t="shared" ref="E150:L150" si="57">SUM(E151)</f>
        <v>0</v>
      </c>
      <c r="F150" s="83">
        <f t="shared" si="57"/>
        <v>128700</v>
      </c>
      <c r="G150" s="83">
        <f t="shared" si="57"/>
        <v>0</v>
      </c>
      <c r="H150" s="83">
        <f t="shared" si="57"/>
        <v>0</v>
      </c>
      <c r="I150" s="83">
        <f t="shared" si="57"/>
        <v>0</v>
      </c>
      <c r="J150" s="83">
        <f t="shared" si="57"/>
        <v>0</v>
      </c>
      <c r="K150" s="83">
        <f t="shared" si="57"/>
        <v>0</v>
      </c>
      <c r="L150" s="83">
        <f t="shared" si="57"/>
        <v>0</v>
      </c>
    </row>
    <row r="151" spans="1:12">
      <c r="A151" s="86">
        <v>3</v>
      </c>
      <c r="B151" s="105"/>
      <c r="C151" s="80" t="s">
        <v>42</v>
      </c>
      <c r="D151" s="81">
        <f>SUM(E151:L151)</f>
        <v>128700</v>
      </c>
      <c r="E151" s="81">
        <f t="shared" ref="E151:L151" si="58">SUM(E152,E154)</f>
        <v>0</v>
      </c>
      <c r="F151" s="81">
        <f t="shared" si="58"/>
        <v>128700</v>
      </c>
      <c r="G151" s="81">
        <f t="shared" si="58"/>
        <v>0</v>
      </c>
      <c r="H151" s="81">
        <f t="shared" si="58"/>
        <v>0</v>
      </c>
      <c r="I151" s="81">
        <f t="shared" si="58"/>
        <v>0</v>
      </c>
      <c r="J151" s="81">
        <f t="shared" si="58"/>
        <v>0</v>
      </c>
      <c r="K151" s="81">
        <f t="shared" si="58"/>
        <v>0</v>
      </c>
      <c r="L151" s="81">
        <f t="shared" si="58"/>
        <v>0</v>
      </c>
    </row>
    <row r="152" spans="1:12">
      <c r="A152" s="86">
        <v>32</v>
      </c>
      <c r="B152" s="105"/>
      <c r="C152" s="80" t="s">
        <v>24</v>
      </c>
      <c r="D152" s="81">
        <f>SUM(E152:L152)</f>
        <v>128700</v>
      </c>
      <c r="E152" s="81">
        <f t="shared" ref="E152:L154" si="59">SUM(E153)</f>
        <v>0</v>
      </c>
      <c r="F152" s="81">
        <f t="shared" si="59"/>
        <v>128700</v>
      </c>
      <c r="G152" s="81">
        <f t="shared" si="59"/>
        <v>0</v>
      </c>
      <c r="H152" s="81">
        <f t="shared" si="59"/>
        <v>0</v>
      </c>
      <c r="I152" s="81">
        <f t="shared" si="59"/>
        <v>0</v>
      </c>
      <c r="J152" s="81">
        <f t="shared" si="59"/>
        <v>0</v>
      </c>
      <c r="K152" s="81">
        <f t="shared" si="59"/>
        <v>0</v>
      </c>
      <c r="L152" s="81">
        <f t="shared" si="59"/>
        <v>0</v>
      </c>
    </row>
    <row r="153" spans="1:12">
      <c r="A153" s="86">
        <v>322</v>
      </c>
      <c r="B153" s="105"/>
      <c r="C153" s="80" t="s">
        <v>26</v>
      </c>
      <c r="D153" s="81">
        <v>128700</v>
      </c>
      <c r="E153" s="81">
        <v>0</v>
      </c>
      <c r="F153" s="81">
        <v>128700</v>
      </c>
      <c r="G153" s="81">
        <v>0</v>
      </c>
      <c r="H153" s="81">
        <v>0</v>
      </c>
      <c r="I153" s="81">
        <v>0</v>
      </c>
      <c r="J153" s="81">
        <v>0</v>
      </c>
      <c r="K153" s="81">
        <v>0</v>
      </c>
      <c r="L153" s="81">
        <v>0</v>
      </c>
    </row>
    <row r="154" spans="1:12" ht="26.4">
      <c r="A154" s="86">
        <v>36</v>
      </c>
      <c r="B154" s="105"/>
      <c r="C154" s="80" t="s">
        <v>78</v>
      </c>
      <c r="D154" s="81">
        <f>SUM(E154:L154)</f>
        <v>0</v>
      </c>
      <c r="E154" s="81">
        <f t="shared" si="59"/>
        <v>0</v>
      </c>
      <c r="F154" s="81">
        <f t="shared" si="59"/>
        <v>0</v>
      </c>
      <c r="G154" s="81">
        <f t="shared" si="59"/>
        <v>0</v>
      </c>
      <c r="H154" s="81">
        <f t="shared" si="59"/>
        <v>0</v>
      </c>
      <c r="I154" s="81">
        <f t="shared" si="59"/>
        <v>0</v>
      </c>
      <c r="J154" s="81">
        <f t="shared" si="59"/>
        <v>0</v>
      </c>
      <c r="K154" s="81">
        <f t="shared" si="59"/>
        <v>0</v>
      </c>
      <c r="L154" s="81">
        <f t="shared" si="59"/>
        <v>0</v>
      </c>
    </row>
    <row r="155" spans="1:12" ht="26.4">
      <c r="A155" s="86">
        <v>366</v>
      </c>
      <c r="B155" s="105"/>
      <c r="C155" s="80" t="s">
        <v>79</v>
      </c>
      <c r="D155" s="81">
        <v>0</v>
      </c>
      <c r="E155" s="81">
        <v>0</v>
      </c>
      <c r="F155" s="81">
        <v>0</v>
      </c>
      <c r="G155" s="81">
        <v>0</v>
      </c>
      <c r="H155" s="81">
        <v>0</v>
      </c>
      <c r="I155" s="81">
        <v>0</v>
      </c>
      <c r="J155" s="81">
        <v>0</v>
      </c>
      <c r="K155" s="81">
        <v>0</v>
      </c>
      <c r="L155" s="81">
        <v>0</v>
      </c>
    </row>
    <row r="156" spans="1:12">
      <c r="A156" s="86"/>
      <c r="B156" s="105"/>
      <c r="C156" s="80"/>
      <c r="D156" s="81"/>
      <c r="E156" s="81"/>
      <c r="F156" s="81"/>
      <c r="G156" s="110"/>
      <c r="H156" s="110"/>
      <c r="I156" s="110"/>
      <c r="J156" s="110"/>
      <c r="K156" s="110"/>
      <c r="L156" s="110"/>
    </row>
    <row r="157" spans="1:12">
      <c r="A157" s="85" t="s">
        <v>94</v>
      </c>
      <c r="B157" s="139"/>
      <c r="C157" s="73" t="s">
        <v>86</v>
      </c>
      <c r="D157" s="83">
        <f>SUM(E157:L157)</f>
        <v>0</v>
      </c>
      <c r="E157" s="83">
        <f t="shared" ref="E157:L157" si="60">SUM(E158)</f>
        <v>0</v>
      </c>
      <c r="F157" s="83">
        <f t="shared" si="60"/>
        <v>0</v>
      </c>
      <c r="G157" s="83">
        <f t="shared" si="60"/>
        <v>0</v>
      </c>
      <c r="H157" s="83">
        <f t="shared" si="60"/>
        <v>0</v>
      </c>
      <c r="I157" s="83">
        <f t="shared" si="60"/>
        <v>0</v>
      </c>
      <c r="J157" s="83">
        <f t="shared" si="60"/>
        <v>0</v>
      </c>
      <c r="K157" s="83">
        <f t="shared" si="60"/>
        <v>0</v>
      </c>
      <c r="L157" s="83">
        <f t="shared" si="60"/>
        <v>0</v>
      </c>
    </row>
    <row r="158" spans="1:12">
      <c r="A158" s="86">
        <v>3</v>
      </c>
      <c r="B158" s="105"/>
      <c r="C158" s="80" t="s">
        <v>42</v>
      </c>
      <c r="D158" s="81">
        <f>SUM(E158:L158)</f>
        <v>0</v>
      </c>
      <c r="E158" s="81">
        <f t="shared" ref="E158:L158" si="61">SUM(E159,E163,E167)</f>
        <v>0</v>
      </c>
      <c r="F158" s="81">
        <f t="shared" si="61"/>
        <v>0</v>
      </c>
      <c r="G158" s="81">
        <f t="shared" si="61"/>
        <v>0</v>
      </c>
      <c r="H158" s="81">
        <f t="shared" si="61"/>
        <v>0</v>
      </c>
      <c r="I158" s="81">
        <f t="shared" si="61"/>
        <v>0</v>
      </c>
      <c r="J158" s="81">
        <f t="shared" si="61"/>
        <v>0</v>
      </c>
      <c r="K158" s="81">
        <f t="shared" si="61"/>
        <v>0</v>
      </c>
      <c r="L158" s="81">
        <f t="shared" si="61"/>
        <v>0</v>
      </c>
    </row>
    <row r="159" spans="1:12">
      <c r="A159" s="86">
        <v>31</v>
      </c>
      <c r="B159" s="105"/>
      <c r="C159" s="80" t="s">
        <v>20</v>
      </c>
      <c r="D159" s="81">
        <f>SUM(E159:L159)</f>
        <v>0</v>
      </c>
      <c r="E159" s="81">
        <f t="shared" ref="E159:L159" si="62">SUM(E160,E161,E162)</f>
        <v>0</v>
      </c>
      <c r="F159" s="81">
        <f t="shared" si="62"/>
        <v>0</v>
      </c>
      <c r="G159" s="81">
        <f t="shared" si="62"/>
        <v>0</v>
      </c>
      <c r="H159" s="81">
        <f t="shared" si="62"/>
        <v>0</v>
      </c>
      <c r="I159" s="81">
        <f t="shared" si="62"/>
        <v>0</v>
      </c>
      <c r="J159" s="81">
        <f t="shared" si="62"/>
        <v>0</v>
      </c>
      <c r="K159" s="81">
        <f t="shared" si="62"/>
        <v>0</v>
      </c>
      <c r="L159" s="81">
        <f t="shared" si="62"/>
        <v>0</v>
      </c>
    </row>
    <row r="160" spans="1:12">
      <c r="A160" s="86">
        <v>311</v>
      </c>
      <c r="B160" s="105"/>
      <c r="C160" s="80" t="s">
        <v>21</v>
      </c>
      <c r="D160" s="81">
        <v>0</v>
      </c>
      <c r="E160" s="81">
        <v>0</v>
      </c>
      <c r="F160" s="81">
        <v>0</v>
      </c>
      <c r="G160" s="81">
        <v>0</v>
      </c>
      <c r="H160" s="81">
        <v>0</v>
      </c>
      <c r="I160" s="81">
        <v>0</v>
      </c>
      <c r="J160" s="81">
        <v>0</v>
      </c>
      <c r="K160" s="81">
        <v>0</v>
      </c>
      <c r="L160" s="81">
        <v>0</v>
      </c>
    </row>
    <row r="161" spans="1:12">
      <c r="A161" s="86">
        <v>312</v>
      </c>
      <c r="B161" s="105"/>
      <c r="C161" s="80" t="s">
        <v>22</v>
      </c>
      <c r="D161" s="81">
        <v>0</v>
      </c>
      <c r="E161" s="81">
        <v>0</v>
      </c>
      <c r="F161" s="81">
        <v>0</v>
      </c>
      <c r="G161" s="81">
        <v>0</v>
      </c>
      <c r="H161" s="81">
        <v>0</v>
      </c>
      <c r="I161" s="81">
        <v>0</v>
      </c>
      <c r="J161" s="81">
        <v>0</v>
      </c>
      <c r="K161" s="81">
        <v>0</v>
      </c>
      <c r="L161" s="81">
        <v>0</v>
      </c>
    </row>
    <row r="162" spans="1:12">
      <c r="A162" s="86">
        <v>313</v>
      </c>
      <c r="B162" s="105"/>
      <c r="C162" s="80" t="s">
        <v>23</v>
      </c>
      <c r="D162" s="81">
        <v>0</v>
      </c>
      <c r="E162" s="81">
        <v>0</v>
      </c>
      <c r="F162" s="81">
        <v>0</v>
      </c>
      <c r="G162" s="81">
        <v>0</v>
      </c>
      <c r="H162" s="81">
        <v>0</v>
      </c>
      <c r="I162" s="81">
        <v>0</v>
      </c>
      <c r="J162" s="81">
        <v>0</v>
      </c>
      <c r="K162" s="81">
        <v>0</v>
      </c>
      <c r="L162" s="81">
        <v>0</v>
      </c>
    </row>
    <row r="163" spans="1:12">
      <c r="A163" s="86">
        <v>32</v>
      </c>
      <c r="B163" s="105"/>
      <c r="C163" s="80" t="s">
        <v>24</v>
      </c>
      <c r="D163" s="81">
        <f>SUM(E163:L163)</f>
        <v>0</v>
      </c>
      <c r="E163" s="81">
        <f t="shared" ref="E163:L163" si="63">SUM(E164,E165,E166)</f>
        <v>0</v>
      </c>
      <c r="F163" s="81">
        <f t="shared" si="63"/>
        <v>0</v>
      </c>
      <c r="G163" s="81">
        <f t="shared" si="63"/>
        <v>0</v>
      </c>
      <c r="H163" s="81">
        <f t="shared" si="63"/>
        <v>0</v>
      </c>
      <c r="I163" s="81">
        <f t="shared" si="63"/>
        <v>0</v>
      </c>
      <c r="J163" s="81">
        <f t="shared" si="63"/>
        <v>0</v>
      </c>
      <c r="K163" s="81">
        <f t="shared" si="63"/>
        <v>0</v>
      </c>
      <c r="L163" s="81">
        <f t="shared" si="63"/>
        <v>0</v>
      </c>
    </row>
    <row r="164" spans="1:12">
      <c r="A164" s="86">
        <v>321</v>
      </c>
      <c r="B164" s="105"/>
      <c r="C164" s="80" t="s">
        <v>25</v>
      </c>
      <c r="D164" s="81">
        <v>0</v>
      </c>
      <c r="E164" s="81">
        <v>0</v>
      </c>
      <c r="F164" s="81">
        <v>0</v>
      </c>
      <c r="G164" s="81">
        <v>0</v>
      </c>
      <c r="H164" s="81">
        <v>0</v>
      </c>
      <c r="I164" s="81">
        <v>0</v>
      </c>
      <c r="J164" s="81">
        <v>0</v>
      </c>
      <c r="K164" s="81">
        <v>0</v>
      </c>
      <c r="L164" s="81">
        <v>0</v>
      </c>
    </row>
    <row r="165" spans="1:12">
      <c r="A165" s="86">
        <v>323</v>
      </c>
      <c r="B165" s="105"/>
      <c r="C165" s="80" t="s">
        <v>27</v>
      </c>
      <c r="D165" s="81">
        <v>0</v>
      </c>
      <c r="E165" s="81">
        <v>0</v>
      </c>
      <c r="F165" s="81">
        <v>0</v>
      </c>
      <c r="G165" s="81">
        <v>0</v>
      </c>
      <c r="H165" s="81">
        <v>0</v>
      </c>
      <c r="I165" s="81">
        <v>0</v>
      </c>
      <c r="J165" s="81">
        <v>0</v>
      </c>
      <c r="K165" s="81">
        <v>0</v>
      </c>
      <c r="L165" s="81">
        <v>0</v>
      </c>
    </row>
    <row r="166" spans="1:12">
      <c r="A166" s="86">
        <v>329</v>
      </c>
      <c r="B166" s="105"/>
      <c r="C166" s="80" t="s">
        <v>54</v>
      </c>
      <c r="D166" s="81">
        <v>0</v>
      </c>
      <c r="E166" s="81">
        <v>0</v>
      </c>
      <c r="F166" s="81">
        <v>0</v>
      </c>
      <c r="G166" s="81">
        <v>0</v>
      </c>
      <c r="H166" s="81">
        <v>0</v>
      </c>
      <c r="I166" s="81">
        <v>0</v>
      </c>
      <c r="J166" s="81">
        <v>0</v>
      </c>
      <c r="K166" s="81">
        <v>0</v>
      </c>
      <c r="L166" s="81">
        <v>0</v>
      </c>
    </row>
    <row r="167" spans="1:12">
      <c r="A167" s="86">
        <v>35</v>
      </c>
      <c r="B167" s="105"/>
      <c r="C167" s="80" t="s">
        <v>87</v>
      </c>
      <c r="D167" s="81">
        <f>SUM(E167:L167)</f>
        <v>0</v>
      </c>
      <c r="E167" s="81">
        <f t="shared" ref="E167:L167" si="64">SUM(E168)</f>
        <v>0</v>
      </c>
      <c r="F167" s="81">
        <f t="shared" si="64"/>
        <v>0</v>
      </c>
      <c r="G167" s="81">
        <f t="shared" si="64"/>
        <v>0</v>
      </c>
      <c r="H167" s="81">
        <f t="shared" si="64"/>
        <v>0</v>
      </c>
      <c r="I167" s="81">
        <f t="shared" si="64"/>
        <v>0</v>
      </c>
      <c r="J167" s="81">
        <f t="shared" si="64"/>
        <v>0</v>
      </c>
      <c r="K167" s="81">
        <f t="shared" si="64"/>
        <v>0</v>
      </c>
      <c r="L167" s="81">
        <f t="shared" si="64"/>
        <v>0</v>
      </c>
    </row>
    <row r="168" spans="1:12" ht="26.4">
      <c r="A168" s="86">
        <v>351</v>
      </c>
      <c r="B168" s="105"/>
      <c r="C168" s="80" t="s">
        <v>88</v>
      </c>
      <c r="D168" s="81">
        <f>SUM(E168:L168)</f>
        <v>0</v>
      </c>
      <c r="E168" s="81">
        <v>0</v>
      </c>
      <c r="F168" s="81">
        <v>0</v>
      </c>
      <c r="G168" s="81">
        <v>0</v>
      </c>
      <c r="H168" s="81">
        <v>0</v>
      </c>
      <c r="I168" s="81">
        <v>0</v>
      </c>
      <c r="J168" s="81">
        <v>0</v>
      </c>
      <c r="K168" s="81">
        <v>0</v>
      </c>
      <c r="L168" s="81">
        <v>0</v>
      </c>
    </row>
    <row r="169" spans="1:12">
      <c r="A169" s="86"/>
      <c r="B169" s="105"/>
      <c r="C169" s="80"/>
      <c r="D169" s="81"/>
      <c r="E169" s="81"/>
      <c r="F169" s="81"/>
      <c r="G169" s="110"/>
      <c r="H169" s="110"/>
      <c r="I169" s="110"/>
      <c r="J169" s="110"/>
      <c r="K169" s="110"/>
      <c r="L169" s="110"/>
    </row>
    <row r="170" spans="1:12">
      <c r="A170" s="85" t="s">
        <v>95</v>
      </c>
      <c r="B170" s="139"/>
      <c r="C170" s="73" t="s">
        <v>89</v>
      </c>
      <c r="D170" s="83">
        <f>SUM(E170:L170)</f>
        <v>0</v>
      </c>
      <c r="E170" s="83">
        <f t="shared" ref="E170:L170" si="65">SUM(E171)</f>
        <v>0</v>
      </c>
      <c r="F170" s="83">
        <f t="shared" si="65"/>
        <v>0</v>
      </c>
      <c r="G170" s="83">
        <f t="shared" si="65"/>
        <v>0</v>
      </c>
      <c r="H170" s="83">
        <f t="shared" si="65"/>
        <v>0</v>
      </c>
      <c r="I170" s="83">
        <f t="shared" si="65"/>
        <v>0</v>
      </c>
      <c r="J170" s="83">
        <f t="shared" si="65"/>
        <v>0</v>
      </c>
      <c r="K170" s="83">
        <f t="shared" si="65"/>
        <v>0</v>
      </c>
      <c r="L170" s="83">
        <f t="shared" si="65"/>
        <v>0</v>
      </c>
    </row>
    <row r="171" spans="1:12">
      <c r="A171" s="86">
        <v>3</v>
      </c>
      <c r="B171" s="105"/>
      <c r="C171" s="80" t="s">
        <v>42</v>
      </c>
      <c r="D171" s="81">
        <f>SUM(E171:L171)</f>
        <v>0</v>
      </c>
      <c r="E171" s="81">
        <f t="shared" ref="E171:L171" si="66">SUM(E172,E174)</f>
        <v>0</v>
      </c>
      <c r="F171" s="81">
        <f t="shared" si="66"/>
        <v>0</v>
      </c>
      <c r="G171" s="81">
        <f t="shared" si="66"/>
        <v>0</v>
      </c>
      <c r="H171" s="81">
        <f t="shared" si="66"/>
        <v>0</v>
      </c>
      <c r="I171" s="81">
        <f t="shared" si="66"/>
        <v>0</v>
      </c>
      <c r="J171" s="81">
        <f t="shared" si="66"/>
        <v>0</v>
      </c>
      <c r="K171" s="81">
        <f t="shared" si="66"/>
        <v>0</v>
      </c>
      <c r="L171" s="81">
        <f t="shared" si="66"/>
        <v>0</v>
      </c>
    </row>
    <row r="172" spans="1:12">
      <c r="A172" s="86">
        <v>32</v>
      </c>
      <c r="B172" s="105"/>
      <c r="C172" s="80" t="s">
        <v>24</v>
      </c>
      <c r="D172" s="81">
        <f>SUM(E172:L172)</f>
        <v>0</v>
      </c>
      <c r="E172" s="81">
        <f t="shared" ref="E172:L172" si="67">SUM(E173)</f>
        <v>0</v>
      </c>
      <c r="F172" s="81">
        <f t="shared" si="67"/>
        <v>0</v>
      </c>
      <c r="G172" s="81">
        <f t="shared" si="67"/>
        <v>0</v>
      </c>
      <c r="H172" s="81">
        <f t="shared" si="67"/>
        <v>0</v>
      </c>
      <c r="I172" s="81">
        <f t="shared" si="67"/>
        <v>0</v>
      </c>
      <c r="J172" s="81">
        <f t="shared" si="67"/>
        <v>0</v>
      </c>
      <c r="K172" s="81">
        <f t="shared" si="67"/>
        <v>0</v>
      </c>
      <c r="L172" s="81">
        <f t="shared" si="67"/>
        <v>0</v>
      </c>
    </row>
    <row r="173" spans="1:12">
      <c r="A173" s="86">
        <v>323</v>
      </c>
      <c r="B173" s="105"/>
      <c r="C173" s="80" t="s">
        <v>27</v>
      </c>
      <c r="D173" s="81">
        <v>0</v>
      </c>
      <c r="E173" s="81">
        <v>0</v>
      </c>
      <c r="F173" s="81">
        <v>0</v>
      </c>
      <c r="G173" s="81">
        <v>0</v>
      </c>
      <c r="H173" s="81">
        <v>0</v>
      </c>
      <c r="I173" s="81">
        <v>0</v>
      </c>
      <c r="J173" s="81">
        <v>0</v>
      </c>
      <c r="K173" s="81">
        <v>0</v>
      </c>
      <c r="L173" s="81">
        <v>0</v>
      </c>
    </row>
    <row r="174" spans="1:12">
      <c r="A174" s="86">
        <v>38</v>
      </c>
      <c r="B174" s="105"/>
      <c r="C174" s="80" t="s">
        <v>56</v>
      </c>
      <c r="D174" s="81">
        <f>SUM(E174:L174)</f>
        <v>0</v>
      </c>
      <c r="E174" s="81">
        <f t="shared" ref="E174:L174" si="68">SUM(E175)</f>
        <v>0</v>
      </c>
      <c r="F174" s="81">
        <f t="shared" si="68"/>
        <v>0</v>
      </c>
      <c r="G174" s="81">
        <f t="shared" si="68"/>
        <v>0</v>
      </c>
      <c r="H174" s="81">
        <f t="shared" si="68"/>
        <v>0</v>
      </c>
      <c r="I174" s="81">
        <f t="shared" si="68"/>
        <v>0</v>
      </c>
      <c r="J174" s="81">
        <f t="shared" si="68"/>
        <v>0</v>
      </c>
      <c r="K174" s="81">
        <f t="shared" si="68"/>
        <v>0</v>
      </c>
      <c r="L174" s="81">
        <f t="shared" si="68"/>
        <v>0</v>
      </c>
    </row>
    <row r="175" spans="1:12">
      <c r="A175" s="86">
        <v>381</v>
      </c>
      <c r="B175" s="105"/>
      <c r="C175" s="80" t="s">
        <v>57</v>
      </c>
      <c r="D175" s="81">
        <v>0</v>
      </c>
      <c r="E175" s="81">
        <v>0</v>
      </c>
      <c r="F175" s="81">
        <v>0</v>
      </c>
      <c r="G175" s="81">
        <v>0</v>
      </c>
      <c r="H175" s="81">
        <v>0</v>
      </c>
      <c r="I175" s="81">
        <v>0</v>
      </c>
      <c r="J175" s="81">
        <v>0</v>
      </c>
      <c r="K175" s="81">
        <v>0</v>
      </c>
      <c r="L175" s="81">
        <v>0</v>
      </c>
    </row>
    <row r="176" spans="1:12">
      <c r="A176" s="86"/>
      <c r="B176" s="105"/>
      <c r="C176" s="80"/>
      <c r="D176" s="81"/>
      <c r="E176" s="81"/>
      <c r="F176" s="81"/>
      <c r="G176" s="110"/>
      <c r="H176" s="110"/>
      <c r="I176" s="110"/>
      <c r="J176" s="110"/>
      <c r="K176" s="110"/>
      <c r="L176" s="110"/>
    </row>
    <row r="177" spans="1:12">
      <c r="A177" s="107" t="s">
        <v>96</v>
      </c>
      <c r="B177" s="139"/>
      <c r="C177" s="73" t="s">
        <v>90</v>
      </c>
      <c r="D177" s="83">
        <f>SUM(E177:L177)</f>
        <v>0</v>
      </c>
      <c r="E177" s="83">
        <f t="shared" ref="E177:L177" si="69">SUM(E178)</f>
        <v>0</v>
      </c>
      <c r="F177" s="83">
        <f t="shared" si="69"/>
        <v>0</v>
      </c>
      <c r="G177" s="83">
        <f t="shared" si="69"/>
        <v>0</v>
      </c>
      <c r="H177" s="83">
        <f t="shared" si="69"/>
        <v>0</v>
      </c>
      <c r="I177" s="83">
        <f t="shared" si="69"/>
        <v>0</v>
      </c>
      <c r="J177" s="83">
        <f t="shared" si="69"/>
        <v>0</v>
      </c>
      <c r="K177" s="83">
        <f t="shared" si="69"/>
        <v>0</v>
      </c>
      <c r="L177" s="83">
        <f t="shared" si="69"/>
        <v>0</v>
      </c>
    </row>
    <row r="178" spans="1:12">
      <c r="A178" s="86">
        <v>3</v>
      </c>
      <c r="B178" s="105"/>
      <c r="C178" s="80" t="s">
        <v>42</v>
      </c>
      <c r="D178" s="88">
        <f>SUM(E178:L178)</f>
        <v>0</v>
      </c>
      <c r="E178" s="88">
        <f t="shared" ref="E178:L178" si="70">SUM(E186,E183,E179)</f>
        <v>0</v>
      </c>
      <c r="F178" s="88">
        <f t="shared" si="70"/>
        <v>0</v>
      </c>
      <c r="G178" s="88">
        <f t="shared" si="70"/>
        <v>0</v>
      </c>
      <c r="H178" s="88">
        <f t="shared" si="70"/>
        <v>0</v>
      </c>
      <c r="I178" s="88">
        <f t="shared" si="70"/>
        <v>0</v>
      </c>
      <c r="J178" s="88">
        <f t="shared" si="70"/>
        <v>0</v>
      </c>
      <c r="K178" s="88">
        <f t="shared" si="70"/>
        <v>0</v>
      </c>
      <c r="L178" s="88">
        <f t="shared" si="70"/>
        <v>0</v>
      </c>
    </row>
    <row r="179" spans="1:12">
      <c r="A179" s="86">
        <v>31</v>
      </c>
      <c r="B179" s="105"/>
      <c r="C179" s="80" t="s">
        <v>20</v>
      </c>
      <c r="D179" s="88">
        <f>SUM(E179:L179)</f>
        <v>0</v>
      </c>
      <c r="E179" s="88">
        <f t="shared" ref="E179:L179" si="71">SUM(E182,E181,E180)</f>
        <v>0</v>
      </c>
      <c r="F179" s="88">
        <f t="shared" si="71"/>
        <v>0</v>
      </c>
      <c r="G179" s="88">
        <f t="shared" si="71"/>
        <v>0</v>
      </c>
      <c r="H179" s="88">
        <f t="shared" si="71"/>
        <v>0</v>
      </c>
      <c r="I179" s="88">
        <f t="shared" si="71"/>
        <v>0</v>
      </c>
      <c r="J179" s="88">
        <f t="shared" si="71"/>
        <v>0</v>
      </c>
      <c r="K179" s="88">
        <f t="shared" si="71"/>
        <v>0</v>
      </c>
      <c r="L179" s="88">
        <f t="shared" si="71"/>
        <v>0</v>
      </c>
    </row>
    <row r="180" spans="1:12">
      <c r="A180" s="87">
        <v>311</v>
      </c>
      <c r="B180" s="108"/>
      <c r="C180" s="75" t="s">
        <v>21</v>
      </c>
      <c r="D180" s="81">
        <v>0</v>
      </c>
      <c r="E180" s="81">
        <v>0</v>
      </c>
      <c r="F180" s="81">
        <v>0</v>
      </c>
      <c r="G180" s="81">
        <v>0</v>
      </c>
      <c r="H180" s="81">
        <v>0</v>
      </c>
      <c r="I180" s="81">
        <v>0</v>
      </c>
      <c r="J180" s="81">
        <v>0</v>
      </c>
      <c r="K180" s="81">
        <v>0</v>
      </c>
      <c r="L180" s="81">
        <v>0</v>
      </c>
    </row>
    <row r="181" spans="1:12">
      <c r="A181" s="87">
        <v>312</v>
      </c>
      <c r="B181" s="108"/>
      <c r="C181" s="75" t="s">
        <v>22</v>
      </c>
      <c r="D181" s="81">
        <v>0</v>
      </c>
      <c r="E181" s="81">
        <v>0</v>
      </c>
      <c r="F181" s="81">
        <v>0</v>
      </c>
      <c r="G181" s="81">
        <v>0</v>
      </c>
      <c r="H181" s="81">
        <v>0</v>
      </c>
      <c r="I181" s="81">
        <v>0</v>
      </c>
      <c r="J181" s="81">
        <v>0</v>
      </c>
      <c r="K181" s="81">
        <v>0</v>
      </c>
      <c r="L181" s="81">
        <v>0</v>
      </c>
    </row>
    <row r="182" spans="1:12">
      <c r="A182" s="87">
        <v>313</v>
      </c>
      <c r="B182" s="100"/>
      <c r="C182" s="75" t="s">
        <v>23</v>
      </c>
      <c r="D182" s="81">
        <v>0</v>
      </c>
      <c r="E182" s="81">
        <v>0</v>
      </c>
      <c r="F182" s="81">
        <v>0</v>
      </c>
      <c r="G182" s="81">
        <v>0</v>
      </c>
      <c r="H182" s="81">
        <v>0</v>
      </c>
      <c r="I182" s="81">
        <v>0</v>
      </c>
      <c r="J182" s="81">
        <v>0</v>
      </c>
      <c r="K182" s="81">
        <v>0</v>
      </c>
      <c r="L182" s="81">
        <v>0</v>
      </c>
    </row>
    <row r="183" spans="1:12">
      <c r="A183" s="87">
        <v>32</v>
      </c>
      <c r="B183" s="100"/>
      <c r="C183" s="75" t="s">
        <v>24</v>
      </c>
      <c r="D183" s="88">
        <f>SUM(E183:L183)</f>
        <v>0</v>
      </c>
      <c r="E183" s="88">
        <f t="shared" ref="E183:L183" si="72">SUM(E185,E184)</f>
        <v>0</v>
      </c>
      <c r="F183" s="88">
        <f t="shared" si="72"/>
        <v>0</v>
      </c>
      <c r="G183" s="88">
        <f t="shared" si="72"/>
        <v>0</v>
      </c>
      <c r="H183" s="88">
        <f t="shared" si="72"/>
        <v>0</v>
      </c>
      <c r="I183" s="88">
        <f t="shared" si="72"/>
        <v>0</v>
      </c>
      <c r="J183" s="88">
        <f t="shared" si="72"/>
        <v>0</v>
      </c>
      <c r="K183" s="88">
        <f t="shared" si="72"/>
        <v>0</v>
      </c>
      <c r="L183" s="88">
        <f t="shared" si="72"/>
        <v>0</v>
      </c>
    </row>
    <row r="184" spans="1:12">
      <c r="A184" s="87">
        <v>321</v>
      </c>
      <c r="B184" s="100"/>
      <c r="C184" s="75" t="s">
        <v>25</v>
      </c>
      <c r="D184" s="88">
        <v>0</v>
      </c>
      <c r="E184" s="88">
        <v>0</v>
      </c>
      <c r="F184" s="88">
        <v>0</v>
      </c>
      <c r="G184" s="88">
        <v>0</v>
      </c>
      <c r="H184" s="88">
        <v>0</v>
      </c>
      <c r="I184" s="88">
        <v>0</v>
      </c>
      <c r="J184" s="88">
        <v>0</v>
      </c>
      <c r="K184" s="88">
        <v>0</v>
      </c>
      <c r="L184" s="88">
        <v>0</v>
      </c>
    </row>
    <row r="185" spans="1:12">
      <c r="A185" s="87">
        <v>323</v>
      </c>
      <c r="B185" s="100"/>
      <c r="C185" s="75" t="s">
        <v>27</v>
      </c>
      <c r="D185" s="88">
        <v>0</v>
      </c>
      <c r="E185" s="88">
        <v>0</v>
      </c>
      <c r="F185" s="88">
        <v>0</v>
      </c>
      <c r="G185" s="88">
        <v>0</v>
      </c>
      <c r="H185" s="88">
        <v>0</v>
      </c>
      <c r="I185" s="88">
        <v>0</v>
      </c>
      <c r="J185" s="88">
        <v>0</v>
      </c>
      <c r="K185" s="88">
        <v>0</v>
      </c>
      <c r="L185" s="88">
        <v>0</v>
      </c>
    </row>
    <row r="186" spans="1:12">
      <c r="A186" s="86">
        <v>38</v>
      </c>
      <c r="B186" s="106"/>
      <c r="C186" s="80" t="s">
        <v>56</v>
      </c>
      <c r="D186" s="88">
        <f>SUM(E186:L186)</f>
        <v>0</v>
      </c>
      <c r="E186" s="81">
        <f t="shared" ref="E186:L186" si="73">SUM(E187)</f>
        <v>0</v>
      </c>
      <c r="F186" s="81">
        <f t="shared" si="73"/>
        <v>0</v>
      </c>
      <c r="G186" s="81">
        <f t="shared" si="73"/>
        <v>0</v>
      </c>
      <c r="H186" s="81">
        <f t="shared" si="73"/>
        <v>0</v>
      </c>
      <c r="I186" s="81">
        <f t="shared" si="73"/>
        <v>0</v>
      </c>
      <c r="J186" s="81">
        <f t="shared" si="73"/>
        <v>0</v>
      </c>
      <c r="K186" s="81">
        <f t="shared" si="73"/>
        <v>0</v>
      </c>
      <c r="L186" s="81">
        <f t="shared" si="73"/>
        <v>0</v>
      </c>
    </row>
    <row r="187" spans="1:12">
      <c r="A187" s="86">
        <v>381</v>
      </c>
      <c r="B187" s="106"/>
      <c r="C187" s="80" t="s">
        <v>57</v>
      </c>
      <c r="D187" s="88">
        <v>0</v>
      </c>
      <c r="E187" s="81">
        <v>0</v>
      </c>
      <c r="F187" s="81">
        <v>0</v>
      </c>
      <c r="G187" s="81">
        <v>0</v>
      </c>
      <c r="H187" s="81">
        <v>0</v>
      </c>
      <c r="I187" s="81">
        <v>0</v>
      </c>
      <c r="J187" s="81">
        <v>0</v>
      </c>
      <c r="K187" s="81">
        <v>0</v>
      </c>
      <c r="L187" s="81">
        <v>0</v>
      </c>
    </row>
    <row r="188" spans="1:12">
      <c r="A188" s="107" t="s">
        <v>118</v>
      </c>
      <c r="B188" s="139">
        <v>1361</v>
      </c>
      <c r="C188" s="73" t="s">
        <v>91</v>
      </c>
      <c r="D188" s="83">
        <f>SUM(E188:L188)</f>
        <v>12400</v>
      </c>
      <c r="E188" s="83">
        <f t="shared" ref="E188:L188" si="74">SUM(E189)</f>
        <v>0</v>
      </c>
      <c r="F188" s="83">
        <f t="shared" si="74"/>
        <v>12400</v>
      </c>
      <c r="G188" s="83">
        <f t="shared" si="74"/>
        <v>0</v>
      </c>
      <c r="H188" s="83">
        <f t="shared" si="74"/>
        <v>0</v>
      </c>
      <c r="I188" s="83">
        <f t="shared" si="74"/>
        <v>0</v>
      </c>
      <c r="J188" s="83">
        <f t="shared" si="74"/>
        <v>0</v>
      </c>
      <c r="K188" s="83">
        <f t="shared" si="74"/>
        <v>0</v>
      </c>
      <c r="L188" s="83">
        <f t="shared" si="74"/>
        <v>0</v>
      </c>
    </row>
    <row r="189" spans="1:12">
      <c r="A189" s="86">
        <v>3</v>
      </c>
      <c r="B189" s="105"/>
      <c r="C189" s="80" t="s">
        <v>42</v>
      </c>
      <c r="D189" s="81">
        <f>SUM(E189:L189)</f>
        <v>12400</v>
      </c>
      <c r="E189" s="81">
        <f t="shared" ref="E189:L190" si="75">SUM(E190)</f>
        <v>0</v>
      </c>
      <c r="F189" s="81">
        <f t="shared" si="75"/>
        <v>12400</v>
      </c>
      <c r="G189" s="81">
        <f t="shared" si="75"/>
        <v>0</v>
      </c>
      <c r="H189" s="81">
        <f t="shared" si="75"/>
        <v>0</v>
      </c>
      <c r="I189" s="81">
        <f t="shared" si="75"/>
        <v>0</v>
      </c>
      <c r="J189" s="81">
        <f t="shared" si="75"/>
        <v>0</v>
      </c>
      <c r="K189" s="81">
        <f t="shared" si="75"/>
        <v>0</v>
      </c>
      <c r="L189" s="81">
        <f t="shared" si="75"/>
        <v>0</v>
      </c>
    </row>
    <row r="190" spans="1:12">
      <c r="A190" s="86">
        <v>32</v>
      </c>
      <c r="B190" s="105"/>
      <c r="C190" s="80" t="s">
        <v>24</v>
      </c>
      <c r="D190" s="81">
        <f>SUM(E190:L190)</f>
        <v>12400</v>
      </c>
      <c r="E190" s="81">
        <f t="shared" si="75"/>
        <v>0</v>
      </c>
      <c r="F190" s="81">
        <f t="shared" si="75"/>
        <v>12400</v>
      </c>
      <c r="G190" s="81">
        <f t="shared" si="75"/>
        <v>0</v>
      </c>
      <c r="H190" s="81">
        <f t="shared" si="75"/>
        <v>0</v>
      </c>
      <c r="I190" s="81">
        <f t="shared" si="75"/>
        <v>0</v>
      </c>
      <c r="J190" s="81">
        <f t="shared" si="75"/>
        <v>0</v>
      </c>
      <c r="K190" s="81">
        <f t="shared" si="75"/>
        <v>0</v>
      </c>
      <c r="L190" s="81">
        <f t="shared" si="75"/>
        <v>0</v>
      </c>
    </row>
    <row r="191" spans="1:12">
      <c r="A191" s="86">
        <v>322</v>
      </c>
      <c r="B191" s="105"/>
      <c r="C191" s="80" t="s">
        <v>26</v>
      </c>
      <c r="D191" s="81">
        <v>12400</v>
      </c>
      <c r="E191" s="81">
        <v>0</v>
      </c>
      <c r="F191" s="81">
        <v>12400</v>
      </c>
      <c r="G191" s="81">
        <v>0</v>
      </c>
      <c r="H191" s="81">
        <v>0</v>
      </c>
      <c r="I191" s="81">
        <v>0</v>
      </c>
      <c r="J191" s="81">
        <v>0</v>
      </c>
      <c r="K191" s="81">
        <v>0</v>
      </c>
      <c r="L191" s="81">
        <v>0</v>
      </c>
    </row>
    <row r="192" spans="1:12" s="141" customFormat="1">
      <c r="A192" s="86"/>
      <c r="B192" s="105"/>
      <c r="C192" s="80"/>
      <c r="D192" s="81"/>
      <c r="E192" s="81"/>
      <c r="F192" s="81"/>
      <c r="G192" s="81"/>
      <c r="H192" s="81"/>
      <c r="I192" s="81"/>
      <c r="J192" s="81"/>
      <c r="K192" s="81"/>
      <c r="L192" s="81"/>
    </row>
    <row r="193" spans="1:12" s="141" customFormat="1" ht="26.4">
      <c r="A193" s="107" t="s">
        <v>97</v>
      </c>
      <c r="B193" s="139"/>
      <c r="C193" s="73" t="s">
        <v>121</v>
      </c>
      <c r="D193" s="83">
        <f>SUM(E193:L193)</f>
        <v>10300</v>
      </c>
      <c r="E193" s="83">
        <f t="shared" ref="E193:L193" si="76">SUM(E194)</f>
        <v>0</v>
      </c>
      <c r="F193" s="83">
        <f t="shared" si="76"/>
        <v>0</v>
      </c>
      <c r="G193" s="83">
        <f t="shared" si="76"/>
        <v>10300</v>
      </c>
      <c r="H193" s="83">
        <f t="shared" si="76"/>
        <v>0</v>
      </c>
      <c r="I193" s="83">
        <f t="shared" si="76"/>
        <v>0</v>
      </c>
      <c r="J193" s="83">
        <f t="shared" si="76"/>
        <v>0</v>
      </c>
      <c r="K193" s="83">
        <f t="shared" si="76"/>
        <v>0</v>
      </c>
      <c r="L193" s="83">
        <f t="shared" si="76"/>
        <v>0</v>
      </c>
    </row>
    <row r="194" spans="1:12" s="141" customFormat="1">
      <c r="A194" s="86">
        <v>3</v>
      </c>
      <c r="B194" s="105"/>
      <c r="C194" s="80" t="s">
        <v>42</v>
      </c>
      <c r="D194" s="81">
        <f>SUM(E194:L194)</f>
        <v>10300</v>
      </c>
      <c r="E194" s="81">
        <f t="shared" ref="E194:L195" si="77">SUM(E195)</f>
        <v>0</v>
      </c>
      <c r="F194" s="81">
        <f t="shared" si="77"/>
        <v>0</v>
      </c>
      <c r="G194" s="81">
        <f t="shared" si="77"/>
        <v>10300</v>
      </c>
      <c r="H194" s="81">
        <f t="shared" si="77"/>
        <v>0</v>
      </c>
      <c r="I194" s="81">
        <f t="shared" si="77"/>
        <v>0</v>
      </c>
      <c r="J194" s="81">
        <f t="shared" si="77"/>
        <v>0</v>
      </c>
      <c r="K194" s="81">
        <f t="shared" si="77"/>
        <v>0</v>
      </c>
      <c r="L194" s="81">
        <f t="shared" si="77"/>
        <v>0</v>
      </c>
    </row>
    <row r="195" spans="1:12" s="141" customFormat="1">
      <c r="A195" s="86">
        <v>32</v>
      </c>
      <c r="B195" s="105"/>
      <c r="C195" s="80" t="s">
        <v>24</v>
      </c>
      <c r="D195" s="81">
        <f>SUM(E195:L195)</f>
        <v>10300</v>
      </c>
      <c r="E195" s="81">
        <f t="shared" si="77"/>
        <v>0</v>
      </c>
      <c r="F195" s="81">
        <f t="shared" si="77"/>
        <v>0</v>
      </c>
      <c r="G195" s="81">
        <f t="shared" si="77"/>
        <v>10300</v>
      </c>
      <c r="H195" s="81">
        <f t="shared" si="77"/>
        <v>0</v>
      </c>
      <c r="I195" s="81">
        <f t="shared" si="77"/>
        <v>0</v>
      </c>
      <c r="J195" s="81">
        <f t="shared" si="77"/>
        <v>0</v>
      </c>
      <c r="K195" s="81">
        <f t="shared" si="77"/>
        <v>0</v>
      </c>
      <c r="L195" s="81">
        <f t="shared" si="77"/>
        <v>0</v>
      </c>
    </row>
    <row r="196" spans="1:12" s="141" customFormat="1">
      <c r="A196" s="86">
        <v>322</v>
      </c>
      <c r="B196" s="105"/>
      <c r="C196" s="80" t="s">
        <v>26</v>
      </c>
      <c r="D196" s="81">
        <v>10300</v>
      </c>
      <c r="E196" s="81">
        <v>0</v>
      </c>
      <c r="F196" s="81">
        <v>0</v>
      </c>
      <c r="G196" s="81">
        <v>10300</v>
      </c>
      <c r="H196" s="81">
        <f>SUM(H197)</f>
        <v>0</v>
      </c>
      <c r="I196" s="81">
        <v>0</v>
      </c>
      <c r="J196" s="81">
        <v>0</v>
      </c>
      <c r="K196" s="81">
        <v>0</v>
      </c>
      <c r="L196" s="81">
        <v>0</v>
      </c>
    </row>
    <row r="197" spans="1:12">
      <c r="A197" s="86"/>
      <c r="B197" s="105"/>
      <c r="C197" s="80"/>
      <c r="D197" s="81"/>
      <c r="E197" s="81"/>
      <c r="F197" s="81"/>
      <c r="G197" s="110"/>
      <c r="H197" s="110"/>
      <c r="I197" s="110"/>
      <c r="J197" s="110"/>
      <c r="K197" s="110"/>
      <c r="L197" s="110"/>
    </row>
    <row r="198" spans="1:12" ht="26.4">
      <c r="A198" s="107" t="s">
        <v>97</v>
      </c>
      <c r="B198" s="139"/>
      <c r="C198" s="73" t="s">
        <v>114</v>
      </c>
      <c r="D198" s="83">
        <f>SUM(E198:L198)</f>
        <v>7600</v>
      </c>
      <c r="E198" s="83">
        <f t="shared" ref="E198:L199" si="78">SUM(E199)</f>
        <v>0</v>
      </c>
      <c r="F198" s="83">
        <f t="shared" si="78"/>
        <v>0</v>
      </c>
      <c r="G198" s="83">
        <f t="shared" si="78"/>
        <v>7600</v>
      </c>
      <c r="H198" s="83">
        <f t="shared" si="78"/>
        <v>0</v>
      </c>
      <c r="I198" s="83">
        <f t="shared" si="78"/>
        <v>0</v>
      </c>
      <c r="J198" s="83">
        <f t="shared" si="78"/>
        <v>0</v>
      </c>
      <c r="K198" s="83">
        <f t="shared" si="78"/>
        <v>0</v>
      </c>
      <c r="L198" s="83">
        <f t="shared" si="78"/>
        <v>0</v>
      </c>
    </row>
    <row r="199" spans="1:12">
      <c r="A199" s="86">
        <v>3</v>
      </c>
      <c r="B199" s="105"/>
      <c r="C199" s="80" t="s">
        <v>42</v>
      </c>
      <c r="D199" s="81">
        <f>SUM(E199:L199)</f>
        <v>7600</v>
      </c>
      <c r="E199" s="81">
        <f>SUM(E200)</f>
        <v>0</v>
      </c>
      <c r="F199" s="81">
        <f t="shared" si="78"/>
        <v>0</v>
      </c>
      <c r="G199" s="81">
        <f t="shared" si="78"/>
        <v>7600</v>
      </c>
      <c r="H199" s="81">
        <f t="shared" si="78"/>
        <v>0</v>
      </c>
      <c r="I199" s="81">
        <f t="shared" si="78"/>
        <v>0</v>
      </c>
      <c r="J199" s="81">
        <f t="shared" si="78"/>
        <v>0</v>
      </c>
      <c r="K199" s="81">
        <f t="shared" si="78"/>
        <v>0</v>
      </c>
      <c r="L199" s="81">
        <f t="shared" si="78"/>
        <v>0</v>
      </c>
    </row>
    <row r="200" spans="1:12">
      <c r="A200" s="86">
        <v>32</v>
      </c>
      <c r="B200" s="105"/>
      <c r="C200" s="80" t="s">
        <v>24</v>
      </c>
      <c r="D200" s="81">
        <f>SUM(E200:L200)</f>
        <v>7600</v>
      </c>
      <c r="E200" s="81">
        <f>SUM(E201)</f>
        <v>0</v>
      </c>
      <c r="F200" s="81">
        <f t="shared" ref="F200:L200" si="79">SUM(F201)</f>
        <v>0</v>
      </c>
      <c r="G200" s="81">
        <f t="shared" si="79"/>
        <v>7600</v>
      </c>
      <c r="H200" s="81">
        <f t="shared" si="79"/>
        <v>0</v>
      </c>
      <c r="I200" s="81">
        <f t="shared" si="79"/>
        <v>0</v>
      </c>
      <c r="J200" s="81">
        <f t="shared" si="79"/>
        <v>0</v>
      </c>
      <c r="K200" s="81">
        <f t="shared" si="79"/>
        <v>0</v>
      </c>
      <c r="L200" s="81">
        <f t="shared" si="79"/>
        <v>0</v>
      </c>
    </row>
    <row r="201" spans="1:12">
      <c r="A201" s="86">
        <v>322</v>
      </c>
      <c r="B201" s="105"/>
      <c r="C201" s="80" t="s">
        <v>26</v>
      </c>
      <c r="D201" s="81">
        <v>7600</v>
      </c>
      <c r="E201" s="81">
        <f>SUM(E202)</f>
        <v>0</v>
      </c>
      <c r="F201" s="81">
        <f>SUM(F202)</f>
        <v>0</v>
      </c>
      <c r="G201" s="81">
        <v>7600</v>
      </c>
      <c r="H201" s="81">
        <v>0</v>
      </c>
      <c r="I201" s="81">
        <v>0</v>
      </c>
      <c r="J201" s="81">
        <v>0</v>
      </c>
      <c r="K201" s="81">
        <v>0</v>
      </c>
      <c r="L201" s="81">
        <v>0</v>
      </c>
    </row>
    <row r="202" spans="1:12">
      <c r="A202" s="86"/>
      <c r="B202" s="105"/>
      <c r="C202" s="80"/>
      <c r="D202" s="81"/>
      <c r="E202" s="81"/>
      <c r="F202" s="81"/>
      <c r="G202" s="110"/>
      <c r="H202" s="110"/>
      <c r="I202" s="110"/>
      <c r="J202" s="110"/>
      <c r="K202" s="110"/>
      <c r="L202" s="110"/>
    </row>
    <row r="203" spans="1:12">
      <c r="A203" s="107" t="s">
        <v>98</v>
      </c>
      <c r="B203" s="139"/>
      <c r="C203" s="73" t="s">
        <v>93</v>
      </c>
      <c r="D203" s="83">
        <f>SUM(E203:L203)</f>
        <v>0</v>
      </c>
      <c r="E203" s="83">
        <f t="shared" ref="E203:L203" si="80">SUM(E204)</f>
        <v>0</v>
      </c>
      <c r="F203" s="83">
        <f t="shared" si="80"/>
        <v>0</v>
      </c>
      <c r="G203" s="83">
        <f t="shared" si="80"/>
        <v>0</v>
      </c>
      <c r="H203" s="83">
        <f t="shared" si="80"/>
        <v>0</v>
      </c>
      <c r="I203" s="83">
        <f t="shared" si="80"/>
        <v>0</v>
      </c>
      <c r="J203" s="83">
        <f t="shared" si="80"/>
        <v>0</v>
      </c>
      <c r="K203" s="83">
        <f t="shared" si="80"/>
        <v>0</v>
      </c>
      <c r="L203" s="83">
        <f t="shared" si="80"/>
        <v>0</v>
      </c>
    </row>
    <row r="204" spans="1:12">
      <c r="A204" s="86">
        <v>3</v>
      </c>
      <c r="B204" s="105"/>
      <c r="C204" s="80" t="s">
        <v>42</v>
      </c>
      <c r="D204" s="81">
        <f>SUM(E204:L204)</f>
        <v>0</v>
      </c>
      <c r="E204" s="81">
        <f t="shared" ref="E204:L204" si="81">SUM(E205,E208)</f>
        <v>0</v>
      </c>
      <c r="F204" s="81">
        <f t="shared" si="81"/>
        <v>0</v>
      </c>
      <c r="G204" s="81">
        <f t="shared" si="81"/>
        <v>0</v>
      </c>
      <c r="H204" s="81">
        <f t="shared" si="81"/>
        <v>0</v>
      </c>
      <c r="I204" s="81">
        <f t="shared" si="81"/>
        <v>0</v>
      </c>
      <c r="J204" s="81">
        <f t="shared" si="81"/>
        <v>0</v>
      </c>
      <c r="K204" s="81">
        <f t="shared" si="81"/>
        <v>0</v>
      </c>
      <c r="L204" s="81">
        <f t="shared" si="81"/>
        <v>0</v>
      </c>
    </row>
    <row r="205" spans="1:12">
      <c r="A205" s="86">
        <v>31</v>
      </c>
      <c r="B205" s="105"/>
      <c r="C205" s="80" t="s">
        <v>20</v>
      </c>
      <c r="D205" s="81">
        <f>SUM(E205:L205)</f>
        <v>0</v>
      </c>
      <c r="E205" s="81">
        <f t="shared" ref="E205:L205" si="82">SUM(E206,E207)</f>
        <v>0</v>
      </c>
      <c r="F205" s="81">
        <f t="shared" si="82"/>
        <v>0</v>
      </c>
      <c r="G205" s="81">
        <f t="shared" si="82"/>
        <v>0</v>
      </c>
      <c r="H205" s="81">
        <f t="shared" si="82"/>
        <v>0</v>
      </c>
      <c r="I205" s="81">
        <f t="shared" si="82"/>
        <v>0</v>
      </c>
      <c r="J205" s="81">
        <f t="shared" si="82"/>
        <v>0</v>
      </c>
      <c r="K205" s="81">
        <f t="shared" si="82"/>
        <v>0</v>
      </c>
      <c r="L205" s="81">
        <f t="shared" si="82"/>
        <v>0</v>
      </c>
    </row>
    <row r="206" spans="1:12">
      <c r="A206" s="86">
        <v>311</v>
      </c>
      <c r="B206" s="105"/>
      <c r="C206" s="80" t="s">
        <v>21</v>
      </c>
      <c r="D206" s="81">
        <v>0</v>
      </c>
      <c r="E206" s="81">
        <v>0</v>
      </c>
      <c r="F206" s="81">
        <v>0</v>
      </c>
      <c r="G206" s="81">
        <v>0</v>
      </c>
      <c r="H206" s="81">
        <v>0</v>
      </c>
      <c r="I206" s="81">
        <v>0</v>
      </c>
      <c r="J206" s="81">
        <v>0</v>
      </c>
      <c r="K206" s="81">
        <v>0</v>
      </c>
      <c r="L206" s="81">
        <v>0</v>
      </c>
    </row>
    <row r="207" spans="1:12">
      <c r="A207" s="86">
        <v>313</v>
      </c>
      <c r="B207" s="105"/>
      <c r="C207" s="80" t="s">
        <v>23</v>
      </c>
      <c r="D207" s="81">
        <v>0</v>
      </c>
      <c r="E207" s="81">
        <v>0</v>
      </c>
      <c r="F207" s="81">
        <v>0</v>
      </c>
      <c r="G207" s="81">
        <v>0</v>
      </c>
      <c r="H207" s="81">
        <v>0</v>
      </c>
      <c r="I207" s="81">
        <v>0</v>
      </c>
      <c r="J207" s="81">
        <v>0</v>
      </c>
      <c r="K207" s="81">
        <v>0</v>
      </c>
      <c r="L207" s="81">
        <v>0</v>
      </c>
    </row>
    <row r="208" spans="1:12">
      <c r="A208" s="86">
        <v>32</v>
      </c>
      <c r="B208" s="105"/>
      <c r="C208" s="80" t="s">
        <v>24</v>
      </c>
      <c r="D208" s="81">
        <f>SUM(E208:L208)</f>
        <v>0</v>
      </c>
      <c r="E208" s="81">
        <f t="shared" ref="E208:L208" si="83">SUM(E209,E210,E211)</f>
        <v>0</v>
      </c>
      <c r="F208" s="81">
        <f t="shared" si="83"/>
        <v>0</v>
      </c>
      <c r="G208" s="81">
        <f t="shared" si="83"/>
        <v>0</v>
      </c>
      <c r="H208" s="81">
        <f t="shared" si="83"/>
        <v>0</v>
      </c>
      <c r="I208" s="81">
        <f t="shared" si="83"/>
        <v>0</v>
      </c>
      <c r="J208" s="81">
        <f t="shared" si="83"/>
        <v>0</v>
      </c>
      <c r="K208" s="81">
        <f t="shared" si="83"/>
        <v>0</v>
      </c>
      <c r="L208" s="81">
        <f t="shared" si="83"/>
        <v>0</v>
      </c>
    </row>
    <row r="209" spans="1:12">
      <c r="A209" s="86">
        <v>322</v>
      </c>
      <c r="B209" s="105"/>
      <c r="C209" s="80" t="s">
        <v>26</v>
      </c>
      <c r="D209" s="81">
        <v>0</v>
      </c>
      <c r="E209" s="81">
        <v>0</v>
      </c>
      <c r="F209" s="81">
        <v>0</v>
      </c>
      <c r="G209" s="81">
        <v>0</v>
      </c>
      <c r="H209" s="81">
        <v>0</v>
      </c>
      <c r="I209" s="81">
        <v>0</v>
      </c>
      <c r="J209" s="81">
        <v>0</v>
      </c>
      <c r="K209" s="81">
        <v>0</v>
      </c>
      <c r="L209" s="81">
        <v>0</v>
      </c>
    </row>
    <row r="210" spans="1:12">
      <c r="A210" s="86">
        <v>323</v>
      </c>
      <c r="B210" s="105"/>
      <c r="C210" s="80" t="s">
        <v>27</v>
      </c>
      <c r="D210" s="81">
        <v>0</v>
      </c>
      <c r="E210" s="81">
        <v>0</v>
      </c>
      <c r="F210" s="81">
        <v>0</v>
      </c>
      <c r="G210" s="81">
        <v>0</v>
      </c>
      <c r="H210" s="81">
        <v>0</v>
      </c>
      <c r="I210" s="81">
        <v>0</v>
      </c>
      <c r="J210" s="81">
        <v>0</v>
      </c>
      <c r="K210" s="81">
        <v>0</v>
      </c>
      <c r="L210" s="81">
        <v>0</v>
      </c>
    </row>
    <row r="211" spans="1:12">
      <c r="A211" s="86">
        <v>329</v>
      </c>
      <c r="B211" s="105"/>
      <c r="C211" s="80" t="s">
        <v>54</v>
      </c>
      <c r="D211" s="81">
        <v>0</v>
      </c>
      <c r="E211" s="81">
        <v>0</v>
      </c>
      <c r="F211" s="81">
        <v>0</v>
      </c>
      <c r="G211" s="81">
        <v>0</v>
      </c>
      <c r="H211" s="81">
        <v>0</v>
      </c>
      <c r="I211" s="81">
        <v>0</v>
      </c>
      <c r="J211" s="81">
        <v>0</v>
      </c>
      <c r="K211" s="81">
        <v>0</v>
      </c>
      <c r="L211" s="81">
        <v>0</v>
      </c>
    </row>
    <row r="212" spans="1:12">
      <c r="A212" s="86"/>
      <c r="B212" s="105"/>
      <c r="C212" s="80"/>
      <c r="D212" s="81"/>
      <c r="E212" s="81"/>
      <c r="F212" s="81"/>
      <c r="G212" s="110"/>
      <c r="H212" s="110"/>
      <c r="I212" s="110"/>
      <c r="J212" s="110"/>
      <c r="K212" s="110"/>
      <c r="L212" s="110"/>
    </row>
  </sheetData>
  <mergeCells count="3">
    <mergeCell ref="A1:L1"/>
    <mergeCell ref="A4:C4"/>
    <mergeCell ref="A5:B5"/>
  </mergeCells>
  <phoneticPr fontId="0" type="noConversion"/>
  <conditionalFormatting sqref="A79:B138 A5:A34 A139:A212">
    <cfRule type="cellIs" dxfId="0" priority="12" stopIfTrue="1" operator="equal">
      <formula>4126</formula>
    </cfRule>
  </conditionalFormatting>
  <printOptions horizontalCentered="1"/>
  <pageMargins left="0.19685039370078741" right="0.19685039370078741" top="0.27559055118110237" bottom="0.15748031496062992" header="0.31496062992125984" footer="0.31496062992125984"/>
  <pageSetup paperSize="9" scale="97" firstPageNumber="3" fitToHeight="0" orientation="landscape" useFirstPageNumber="1" horizontalDpi="300" verticalDpi="300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5</vt:i4>
      </vt:variant>
    </vt:vector>
  </HeadingPairs>
  <TitlesOfParts>
    <vt:vector size="8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  <vt:lpstr>'PLAN RASHODA I IZDATAKA'!Podrucje_ispisa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2019-12-19T10:11:09Z</cp:lastPrinted>
  <dcterms:created xsi:type="dcterms:W3CDTF">2013-09-11T11:00:21Z</dcterms:created>
  <dcterms:modified xsi:type="dcterms:W3CDTF">2019-12-19T10:12:38Z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